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Sandra\Desktop\Formulários Candidatura_SGS2\"/>
    </mc:Choice>
  </mc:AlternateContent>
  <xr:revisionPtr revIDLastSave="0" documentId="13_ncr:1_{5710AF6F-BE50-4F23-9625-0BBD34E5F406}" xr6:coauthVersionLast="47" xr6:coauthVersionMax="47" xr10:uidLastSave="{00000000-0000-0000-0000-000000000000}"/>
  <bookViews>
    <workbookView xWindow="28680" yWindow="-120" windowWidth="29040" windowHeight="15840" xr2:uid="{00000000-000D-0000-FFFF-FFFF00000000}"/>
  </bookViews>
  <sheets>
    <sheet name=" Form Cover " sheetId="5" r:id="rId1"/>
    <sheet name="Project" sheetId="2" r:id="rId2"/>
    <sheet name="Budget" sheetId="3" r:id="rId3"/>
    <sheet name="Schedule" sheetId="11" r:id="rId4"/>
    <sheet name="CI art 8.5 b)" sheetId="7" r:id="rId5"/>
    <sheet name="Instructions - Costs Justificat" sheetId="13" r:id="rId6"/>
    <sheet name="Human Resources" sheetId="12" r:id="rId7"/>
    <sheet name="Equipm. Depreciation map" sheetId="10" r:id="rId8"/>
    <sheet name="Depreciation taxes" sheetId="14" r:id="rId9"/>
    <sheet name="Check List" sheetId="4" r:id="rId10"/>
    <sheet name="Indicators" sheetId="8" r:id="rId11"/>
    <sheet name="Legenda" sheetId="1"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5" i="4" l="1"/>
  <c r="AB39" i="4"/>
  <c r="AB37" i="4"/>
  <c r="F149" i="14" l="1"/>
  <c r="E149" i="14"/>
  <c r="E148" i="14"/>
  <c r="F148" i="14" s="1"/>
  <c r="F147" i="14"/>
  <c r="E147" i="14"/>
  <c r="E146" i="14"/>
  <c r="F146" i="14" s="1"/>
  <c r="E137" i="14"/>
  <c r="F137" i="14" s="1"/>
  <c r="E136" i="14"/>
  <c r="F136" i="14" s="1"/>
  <c r="F135" i="14"/>
  <c r="E135" i="14"/>
  <c r="E134" i="14"/>
  <c r="F134" i="14" s="1"/>
  <c r="E133" i="14"/>
  <c r="F133" i="14" s="1"/>
  <c r="E132" i="14"/>
  <c r="F132" i="14" s="1"/>
  <c r="F131" i="14"/>
  <c r="E131" i="14"/>
  <c r="E130" i="14"/>
  <c r="F130" i="14" s="1"/>
  <c r="E129" i="14"/>
  <c r="F129" i="14" s="1"/>
  <c r="E128" i="14"/>
  <c r="F128" i="14" s="1"/>
  <c r="F127" i="14"/>
  <c r="E127" i="14"/>
  <c r="E126" i="14"/>
  <c r="F126" i="14" s="1"/>
  <c r="E125" i="14"/>
  <c r="F125" i="14" s="1"/>
  <c r="F117" i="14"/>
  <c r="E117" i="14"/>
  <c r="E116" i="14"/>
  <c r="F116" i="14" s="1"/>
  <c r="E115" i="14"/>
  <c r="F115" i="14" s="1"/>
  <c r="E114" i="14"/>
  <c r="F114" i="14" s="1"/>
  <c r="F113" i="14"/>
  <c r="E113" i="14"/>
  <c r="E112" i="14"/>
  <c r="F112" i="14" s="1"/>
  <c r="E111" i="14"/>
  <c r="F111" i="14" s="1"/>
  <c r="E110" i="14"/>
  <c r="F110" i="14" s="1"/>
  <c r="F109" i="14"/>
  <c r="E109" i="14"/>
  <c r="E108" i="14"/>
  <c r="F108" i="14" s="1"/>
  <c r="E107" i="14"/>
  <c r="F107" i="14" s="1"/>
  <c r="E106" i="14"/>
  <c r="F106" i="14" s="1"/>
  <c r="F105" i="14"/>
  <c r="E105" i="14"/>
  <c r="E104" i="14"/>
  <c r="F104" i="14" s="1"/>
  <c r="E103" i="14"/>
  <c r="F103" i="14" s="1"/>
  <c r="E102" i="14"/>
  <c r="F102" i="14" s="1"/>
  <c r="E93" i="14"/>
  <c r="F93" i="14" s="1"/>
  <c r="E92" i="14"/>
  <c r="F92" i="14" s="1"/>
  <c r="E91" i="14"/>
  <c r="F91" i="14" s="1"/>
  <c r="E90" i="14"/>
  <c r="F90" i="14" s="1"/>
  <c r="E89" i="14"/>
  <c r="F89" i="14" s="1"/>
  <c r="E88" i="14"/>
  <c r="F88" i="14" s="1"/>
  <c r="E87" i="14"/>
  <c r="F87" i="14" s="1"/>
  <c r="E86" i="14"/>
  <c r="F86" i="14" s="1"/>
  <c r="E85" i="14"/>
  <c r="F85" i="14" s="1"/>
  <c r="E84" i="14"/>
  <c r="F84" i="14" s="1"/>
  <c r="E83" i="14"/>
  <c r="F83" i="14" s="1"/>
  <c r="E82" i="14"/>
  <c r="F82" i="14" s="1"/>
  <c r="E81" i="14"/>
  <c r="F81" i="14" s="1"/>
  <c r="E80" i="14"/>
  <c r="F80" i="14" s="1"/>
  <c r="E79" i="14"/>
  <c r="F79" i="14" s="1"/>
  <c r="E78" i="14"/>
  <c r="F78" i="14" s="1"/>
  <c r="E77" i="14"/>
  <c r="F77" i="14" s="1"/>
  <c r="E76" i="14"/>
  <c r="F76" i="14" s="1"/>
  <c r="E75" i="14"/>
  <c r="F75" i="14" s="1"/>
  <c r="E74" i="14"/>
  <c r="F74" i="14" s="1"/>
  <c r="E73" i="14"/>
  <c r="F73" i="14" s="1"/>
  <c r="E72" i="14"/>
  <c r="F72" i="14" s="1"/>
  <c r="E71" i="14"/>
  <c r="F71" i="14" s="1"/>
  <c r="E70" i="14"/>
  <c r="F70" i="14" s="1"/>
  <c r="E69" i="14"/>
  <c r="F69" i="14" s="1"/>
  <c r="E68" i="14"/>
  <c r="F68" i="14" s="1"/>
  <c r="E67" i="14"/>
  <c r="F67" i="14" s="1"/>
  <c r="E66" i="14"/>
  <c r="F66" i="14" s="1"/>
  <c r="E65" i="14"/>
  <c r="F65" i="14" s="1"/>
  <c r="E64" i="14"/>
  <c r="F64" i="14" s="1"/>
  <c r="E63" i="14"/>
  <c r="F63" i="14" s="1"/>
  <c r="E62" i="14"/>
  <c r="F62" i="14" s="1"/>
  <c r="F53" i="14"/>
  <c r="E53" i="14"/>
  <c r="E52" i="14"/>
  <c r="F52" i="14" s="1"/>
  <c r="F51" i="14"/>
  <c r="E51" i="14"/>
  <c r="E50" i="14"/>
  <c r="F50" i="14" s="1"/>
  <c r="F49" i="14"/>
  <c r="E49" i="14"/>
  <c r="E48" i="14"/>
  <c r="F48" i="14" s="1"/>
  <c r="F47" i="14"/>
  <c r="E47" i="14"/>
  <c r="E46" i="14"/>
  <c r="F46" i="14" s="1"/>
  <c r="F45" i="14"/>
  <c r="E45" i="14"/>
  <c r="E44" i="14"/>
  <c r="F44" i="14" s="1"/>
  <c r="F43" i="14"/>
  <c r="E43" i="14"/>
  <c r="E42" i="14"/>
  <c r="F42" i="14" s="1"/>
  <c r="F41" i="14"/>
  <c r="E41" i="14"/>
  <c r="E40" i="14"/>
  <c r="F40" i="14" s="1"/>
  <c r="F39" i="14"/>
  <c r="E39" i="14"/>
  <c r="E38" i="14"/>
  <c r="F38" i="14" s="1"/>
  <c r="F37" i="14"/>
  <c r="E37" i="14"/>
  <c r="E36" i="14"/>
  <c r="F36" i="14" s="1"/>
  <c r="F35" i="14"/>
  <c r="E35" i="14"/>
  <c r="E34" i="14"/>
  <c r="F34" i="14" s="1"/>
  <c r="F33" i="14"/>
  <c r="E33" i="14"/>
  <c r="E32" i="14"/>
  <c r="F32" i="14" s="1"/>
  <c r="E24" i="14"/>
  <c r="F24" i="14" s="1"/>
  <c r="E23" i="14"/>
  <c r="F23" i="14" s="1"/>
  <c r="E22" i="14"/>
  <c r="F22" i="14" s="1"/>
  <c r="E21" i="14"/>
  <c r="F21" i="14" s="1"/>
  <c r="E20" i="14"/>
  <c r="F20" i="14" s="1"/>
  <c r="E19" i="14"/>
  <c r="F19" i="14" s="1"/>
  <c r="E18" i="14"/>
  <c r="F18" i="14" s="1"/>
  <c r="E17" i="14"/>
  <c r="F17" i="14" s="1"/>
  <c r="E16" i="14"/>
  <c r="F16" i="14" s="1"/>
  <c r="E15" i="14"/>
  <c r="F15" i="14" s="1"/>
  <c r="E14" i="14"/>
  <c r="F14" i="14" s="1"/>
  <c r="E13" i="14"/>
  <c r="F13" i="14" s="1"/>
  <c r="E12" i="14"/>
  <c r="F12" i="14" s="1"/>
  <c r="E11" i="14"/>
  <c r="F11" i="14" s="1"/>
  <c r="E10" i="14"/>
  <c r="F10" i="14" s="1"/>
  <c r="E9" i="14"/>
  <c r="F9" i="14" s="1"/>
  <c r="E8" i="14"/>
  <c r="F8" i="14" s="1"/>
  <c r="H37" i="10"/>
  <c r="Q36" i="10"/>
  <c r="P36" i="10"/>
  <c r="O36" i="10"/>
  <c r="N36" i="10"/>
  <c r="M36" i="10"/>
  <c r="L36" i="10"/>
  <c r="K36" i="10"/>
  <c r="J36" i="10"/>
  <c r="I36" i="10"/>
  <c r="H36" i="10"/>
  <c r="Q32" i="10"/>
  <c r="P32" i="10"/>
  <c r="O32" i="10"/>
  <c r="N32" i="10"/>
  <c r="M32" i="10"/>
  <c r="L32" i="10"/>
  <c r="K32" i="10"/>
  <c r="J32" i="10"/>
  <c r="I32" i="10"/>
  <c r="H32" i="10"/>
  <c r="Q28" i="10"/>
  <c r="P28" i="10"/>
  <c r="O28" i="10"/>
  <c r="N28" i="10"/>
  <c r="M28" i="10"/>
  <c r="L28" i="10"/>
  <c r="K28" i="10"/>
  <c r="J28" i="10"/>
  <c r="I28" i="10"/>
  <c r="H28" i="10"/>
  <c r="Q24" i="10"/>
  <c r="P24" i="10"/>
  <c r="O24" i="10"/>
  <c r="N24" i="10"/>
  <c r="M24" i="10"/>
  <c r="L24" i="10"/>
  <c r="K24" i="10"/>
  <c r="K37" i="10" s="1"/>
  <c r="J24" i="10"/>
  <c r="I24" i="10"/>
  <c r="H24" i="10"/>
  <c r="Q20" i="10"/>
  <c r="P20" i="10"/>
  <c r="O20" i="10"/>
  <c r="N20" i="10"/>
  <c r="M20" i="10"/>
  <c r="M37" i="10" s="1"/>
  <c r="L20" i="10"/>
  <c r="K20" i="10"/>
  <c r="J17" i="10"/>
  <c r="J20" i="10" s="1"/>
  <c r="J37" i="10" s="1"/>
  <c r="I17" i="10"/>
  <c r="I20" i="10" s="1"/>
  <c r="H17" i="10"/>
  <c r="H20" i="10" s="1"/>
  <c r="F17" i="10"/>
  <c r="M130" i="12"/>
  <c r="L130" i="12"/>
  <c r="K130" i="12"/>
  <c r="P129" i="12"/>
  <c r="Q129" i="12" s="1"/>
  <c r="O129" i="12"/>
  <c r="N129" i="12"/>
  <c r="I129" i="12"/>
  <c r="Q128" i="12"/>
  <c r="P128" i="12"/>
  <c r="O128" i="12"/>
  <c r="N128" i="12"/>
  <c r="I128" i="12"/>
  <c r="P127" i="12"/>
  <c r="O127" i="12"/>
  <c r="N127" i="12"/>
  <c r="Q127" i="12" s="1"/>
  <c r="I127" i="12"/>
  <c r="P126" i="12"/>
  <c r="O126" i="12"/>
  <c r="N126" i="12"/>
  <c r="Q126" i="12" s="1"/>
  <c r="I126" i="12"/>
  <c r="P125" i="12"/>
  <c r="O125" i="12"/>
  <c r="N125" i="12"/>
  <c r="Q125" i="12" s="1"/>
  <c r="I125" i="12"/>
  <c r="Q124" i="12"/>
  <c r="P124" i="12"/>
  <c r="O124" i="12"/>
  <c r="N124" i="12"/>
  <c r="I124" i="12"/>
  <c r="P123" i="12"/>
  <c r="O123" i="12"/>
  <c r="N123" i="12"/>
  <c r="Q123" i="12" s="1"/>
  <c r="I123" i="12"/>
  <c r="P122" i="12"/>
  <c r="O122" i="12"/>
  <c r="N122" i="12"/>
  <c r="Q122" i="12" s="1"/>
  <c r="I122" i="12"/>
  <c r="P121" i="12"/>
  <c r="Q121" i="12" s="1"/>
  <c r="O121" i="12"/>
  <c r="N121" i="12"/>
  <c r="I121" i="12"/>
  <c r="P120" i="12"/>
  <c r="O120" i="12"/>
  <c r="N120" i="12"/>
  <c r="Q120" i="12" s="1"/>
  <c r="I120" i="12"/>
  <c r="P119" i="12"/>
  <c r="O119" i="12"/>
  <c r="N119" i="12"/>
  <c r="Q119" i="12" s="1"/>
  <c r="I119" i="12"/>
  <c r="P118" i="12"/>
  <c r="O118" i="12"/>
  <c r="N118" i="12"/>
  <c r="Q118" i="12" s="1"/>
  <c r="I118" i="12"/>
  <c r="P117" i="12"/>
  <c r="Q117" i="12" s="1"/>
  <c r="O117" i="12"/>
  <c r="N117" i="12"/>
  <c r="I117" i="12"/>
  <c r="Q116" i="12"/>
  <c r="P116" i="12"/>
  <c r="O116" i="12"/>
  <c r="N116" i="12"/>
  <c r="I116" i="12"/>
  <c r="P115" i="12"/>
  <c r="O115" i="12"/>
  <c r="N115" i="12"/>
  <c r="Q115" i="12" s="1"/>
  <c r="I115" i="12"/>
  <c r="P114" i="12"/>
  <c r="O114" i="12"/>
  <c r="N114" i="12"/>
  <c r="Q114" i="12" s="1"/>
  <c r="I114" i="12"/>
  <c r="P113" i="12"/>
  <c r="Q113" i="12" s="1"/>
  <c r="O113" i="12"/>
  <c r="N113" i="12"/>
  <c r="I113" i="12"/>
  <c r="P112" i="12"/>
  <c r="O112" i="12"/>
  <c r="N112" i="12"/>
  <c r="Q112" i="12" s="1"/>
  <c r="I112" i="12"/>
  <c r="P111" i="12"/>
  <c r="O111" i="12"/>
  <c r="N111" i="12"/>
  <c r="Q111" i="12" s="1"/>
  <c r="I111" i="12"/>
  <c r="P110" i="12"/>
  <c r="P130" i="12" s="1"/>
  <c r="O110" i="12"/>
  <c r="O130" i="12" s="1"/>
  <c r="N110" i="12"/>
  <c r="N130" i="12" s="1"/>
  <c r="I110" i="12"/>
  <c r="M99" i="12"/>
  <c r="L99" i="12"/>
  <c r="K99" i="12"/>
  <c r="P98" i="12"/>
  <c r="O98" i="12"/>
  <c r="Q98" i="12" s="1"/>
  <c r="N98" i="12"/>
  <c r="I98" i="12"/>
  <c r="P97" i="12"/>
  <c r="O97" i="12"/>
  <c r="N97" i="12"/>
  <c r="Q97" i="12" s="1"/>
  <c r="I97" i="12"/>
  <c r="Q96" i="12"/>
  <c r="P96" i="12"/>
  <c r="O96" i="12"/>
  <c r="N96" i="12"/>
  <c r="I96" i="12"/>
  <c r="P95" i="12"/>
  <c r="O95" i="12"/>
  <c r="N95" i="12"/>
  <c r="Q95" i="12" s="1"/>
  <c r="I95" i="12"/>
  <c r="P94" i="12"/>
  <c r="O94" i="12"/>
  <c r="N94" i="12"/>
  <c r="Q94" i="12" s="1"/>
  <c r="I94" i="12"/>
  <c r="P93" i="12"/>
  <c r="Q93" i="12" s="1"/>
  <c r="O93" i="12"/>
  <c r="N93" i="12"/>
  <c r="I93" i="12"/>
  <c r="P92" i="12"/>
  <c r="O92" i="12"/>
  <c r="N92" i="12"/>
  <c r="Q92" i="12" s="1"/>
  <c r="I92" i="12"/>
  <c r="P91" i="12"/>
  <c r="O91" i="12"/>
  <c r="N91" i="12"/>
  <c r="Q91" i="12" s="1"/>
  <c r="I91" i="12"/>
  <c r="P90" i="12"/>
  <c r="O90" i="12"/>
  <c r="Q90" i="12" s="1"/>
  <c r="N90" i="12"/>
  <c r="I90" i="12"/>
  <c r="P89" i="12"/>
  <c r="O89" i="12"/>
  <c r="N89" i="12"/>
  <c r="Q89" i="12" s="1"/>
  <c r="I89" i="12"/>
  <c r="Q88" i="12"/>
  <c r="P88" i="12"/>
  <c r="O88" i="12"/>
  <c r="N88" i="12"/>
  <c r="I88" i="12"/>
  <c r="P87" i="12"/>
  <c r="O87" i="12"/>
  <c r="N87" i="12"/>
  <c r="Q87" i="12" s="1"/>
  <c r="I87" i="12"/>
  <c r="P86" i="12"/>
  <c r="O86" i="12"/>
  <c r="N86" i="12"/>
  <c r="Q86" i="12" s="1"/>
  <c r="I86" i="12"/>
  <c r="P85" i="12"/>
  <c r="Q85" i="12" s="1"/>
  <c r="O85" i="12"/>
  <c r="N85" i="12"/>
  <c r="I85" i="12"/>
  <c r="P84" i="12"/>
  <c r="O84" i="12"/>
  <c r="N84" i="12"/>
  <c r="Q84" i="12" s="1"/>
  <c r="I84" i="12"/>
  <c r="P83" i="12"/>
  <c r="O83" i="12"/>
  <c r="N83" i="12"/>
  <c r="Q83" i="12" s="1"/>
  <c r="I83" i="12"/>
  <c r="P82" i="12"/>
  <c r="O82" i="12"/>
  <c r="Q82" i="12" s="1"/>
  <c r="N82" i="12"/>
  <c r="I82" i="12"/>
  <c r="P81" i="12"/>
  <c r="O81" i="12"/>
  <c r="N81" i="12"/>
  <c r="Q81" i="12" s="1"/>
  <c r="I81" i="12"/>
  <c r="Q80" i="12"/>
  <c r="P80" i="12"/>
  <c r="O80" i="12"/>
  <c r="N80" i="12"/>
  <c r="I80" i="12"/>
  <c r="P79" i="12"/>
  <c r="O79" i="12"/>
  <c r="O99" i="12" s="1"/>
  <c r="N79" i="12"/>
  <c r="N99" i="12" s="1"/>
  <c r="I79" i="12"/>
  <c r="M68" i="12"/>
  <c r="L68" i="12"/>
  <c r="K68" i="12"/>
  <c r="P67" i="12"/>
  <c r="O67" i="12"/>
  <c r="N67" i="12"/>
  <c r="Q67" i="12" s="1"/>
  <c r="I67" i="12"/>
  <c r="Q66" i="12"/>
  <c r="P66" i="12"/>
  <c r="O66" i="12"/>
  <c r="N66" i="12"/>
  <c r="I66" i="12"/>
  <c r="P65" i="12"/>
  <c r="O65" i="12"/>
  <c r="N65" i="12"/>
  <c r="Q65" i="12" s="1"/>
  <c r="I65" i="12"/>
  <c r="P64" i="12"/>
  <c r="O64" i="12"/>
  <c r="N64" i="12"/>
  <c r="Q64" i="12" s="1"/>
  <c r="I64" i="12"/>
  <c r="P63" i="12"/>
  <c r="Q63" i="12" s="1"/>
  <c r="O63" i="12"/>
  <c r="N63" i="12"/>
  <c r="I63" i="12"/>
  <c r="P62" i="12"/>
  <c r="O62" i="12"/>
  <c r="N62" i="12"/>
  <c r="Q62" i="12" s="1"/>
  <c r="I62" i="12"/>
  <c r="Q61" i="12"/>
  <c r="P61" i="12"/>
  <c r="O61" i="12"/>
  <c r="N61" i="12"/>
  <c r="I61" i="12"/>
  <c r="P60" i="12"/>
  <c r="O60" i="12"/>
  <c r="N60" i="12"/>
  <c r="Q60" i="12" s="1"/>
  <c r="I60" i="12"/>
  <c r="P59" i="12"/>
  <c r="O59" i="12"/>
  <c r="N59" i="12"/>
  <c r="Q59" i="12" s="1"/>
  <c r="I59" i="12"/>
  <c r="Q58" i="12"/>
  <c r="P58" i="12"/>
  <c r="O58" i="12"/>
  <c r="N58" i="12"/>
  <c r="I58" i="12"/>
  <c r="P57" i="12"/>
  <c r="O57" i="12"/>
  <c r="N57" i="12"/>
  <c r="Q57" i="12" s="1"/>
  <c r="I57" i="12"/>
  <c r="P56" i="12"/>
  <c r="O56" i="12"/>
  <c r="Q56" i="12" s="1"/>
  <c r="N56" i="12"/>
  <c r="I56" i="12"/>
  <c r="P55" i="12"/>
  <c r="Q55" i="12" s="1"/>
  <c r="O55" i="12"/>
  <c r="N55" i="12"/>
  <c r="I55" i="12"/>
  <c r="P54" i="12"/>
  <c r="O54" i="12"/>
  <c r="N54" i="12"/>
  <c r="Q54" i="12" s="1"/>
  <c r="I54" i="12"/>
  <c r="Q53" i="12"/>
  <c r="P53" i="12"/>
  <c r="O53" i="12"/>
  <c r="N53" i="12"/>
  <c r="I53" i="12"/>
  <c r="P52" i="12"/>
  <c r="O52" i="12"/>
  <c r="N52" i="12"/>
  <c r="Q52" i="12" s="1"/>
  <c r="I52" i="12"/>
  <c r="P51" i="12"/>
  <c r="O51" i="12"/>
  <c r="N51" i="12"/>
  <c r="Q51" i="12" s="1"/>
  <c r="I51" i="12"/>
  <c r="Q50" i="12"/>
  <c r="P50" i="12"/>
  <c r="O50" i="12"/>
  <c r="N50" i="12"/>
  <c r="I50" i="12"/>
  <c r="P49" i="12"/>
  <c r="O49" i="12"/>
  <c r="N49" i="12"/>
  <c r="Q49" i="12" s="1"/>
  <c r="I49" i="12"/>
  <c r="P48" i="12"/>
  <c r="P68" i="12" s="1"/>
  <c r="O48" i="12"/>
  <c r="O68" i="12" s="1"/>
  <c r="N48" i="12"/>
  <c r="I48" i="12"/>
  <c r="M36" i="12"/>
  <c r="L36" i="12"/>
  <c r="K36" i="12"/>
  <c r="P35" i="12"/>
  <c r="O35" i="12"/>
  <c r="N35" i="12"/>
  <c r="Q35" i="12" s="1"/>
  <c r="I35" i="12"/>
  <c r="P34" i="12"/>
  <c r="O34" i="12"/>
  <c r="N34" i="12"/>
  <c r="I34" i="12"/>
  <c r="P33" i="12"/>
  <c r="O33" i="12"/>
  <c r="N33" i="12"/>
  <c r="Q33" i="12" s="1"/>
  <c r="I33" i="12"/>
  <c r="P32" i="12"/>
  <c r="O32" i="12"/>
  <c r="N32" i="12"/>
  <c r="I32" i="12"/>
  <c r="P31" i="12"/>
  <c r="O31" i="12"/>
  <c r="N31" i="12"/>
  <c r="Q31" i="12" s="1"/>
  <c r="I31" i="12"/>
  <c r="P30" i="12"/>
  <c r="O30" i="12"/>
  <c r="N30" i="12"/>
  <c r="I30" i="12"/>
  <c r="P29" i="12"/>
  <c r="O29" i="12"/>
  <c r="N29" i="12"/>
  <c r="Q29" i="12" s="1"/>
  <c r="I29" i="12"/>
  <c r="P28" i="12"/>
  <c r="O28" i="12"/>
  <c r="N28" i="12"/>
  <c r="I28" i="12"/>
  <c r="P27" i="12"/>
  <c r="O27" i="12"/>
  <c r="N27" i="12"/>
  <c r="Q27" i="12" s="1"/>
  <c r="I27" i="12"/>
  <c r="P26" i="12"/>
  <c r="O26" i="12"/>
  <c r="N26" i="12"/>
  <c r="I26" i="12"/>
  <c r="P25" i="12"/>
  <c r="O25" i="12"/>
  <c r="N25" i="12"/>
  <c r="Q25" i="12" s="1"/>
  <c r="I25" i="12"/>
  <c r="P24" i="12"/>
  <c r="O24" i="12"/>
  <c r="N24" i="12"/>
  <c r="I24" i="12"/>
  <c r="P23" i="12"/>
  <c r="O23" i="12"/>
  <c r="N23" i="12"/>
  <c r="Q23" i="12" s="1"/>
  <c r="I23" i="12"/>
  <c r="P22" i="12"/>
  <c r="O22" i="12"/>
  <c r="N22" i="12"/>
  <c r="I22" i="12"/>
  <c r="P21" i="12"/>
  <c r="O21" i="12"/>
  <c r="N21" i="12"/>
  <c r="Q21" i="12" s="1"/>
  <c r="I21" i="12"/>
  <c r="P20" i="12"/>
  <c r="O20" i="12"/>
  <c r="N20" i="12"/>
  <c r="I20" i="12"/>
  <c r="P19" i="12"/>
  <c r="O19" i="12"/>
  <c r="N19" i="12"/>
  <c r="I19" i="12"/>
  <c r="P18" i="12"/>
  <c r="O18" i="12"/>
  <c r="N18" i="12"/>
  <c r="I18" i="12"/>
  <c r="P17" i="12"/>
  <c r="O17" i="12"/>
  <c r="N17" i="12"/>
  <c r="I17" i="12"/>
  <c r="P16" i="12"/>
  <c r="O16" i="12"/>
  <c r="N16" i="12"/>
  <c r="I16" i="12"/>
  <c r="Q37" i="10" l="1"/>
  <c r="L37" i="10"/>
  <c r="N37" i="10"/>
  <c r="O37" i="10"/>
  <c r="P37" i="10"/>
  <c r="I37" i="10"/>
  <c r="Q110" i="12"/>
  <c r="Q130" i="12" s="1"/>
  <c r="P99" i="12"/>
  <c r="Q79" i="12"/>
  <c r="Q99" i="12" s="1"/>
  <c r="Q48" i="12"/>
  <c r="Q68" i="12" s="1"/>
  <c r="N68" i="12"/>
  <c r="Q22" i="12"/>
  <c r="Q30" i="12"/>
  <c r="Q19" i="12"/>
  <c r="Q18" i="12"/>
  <c r="Q32" i="12"/>
  <c r="N36" i="12"/>
  <c r="O36" i="12"/>
  <c r="Q20" i="12"/>
  <c r="P36" i="12"/>
  <c r="Q26" i="12"/>
  <c r="Q28" i="12"/>
  <c r="Q17" i="12"/>
  <c r="Q24" i="12"/>
  <c r="Q34" i="12"/>
  <c r="Q16" i="12"/>
  <c r="Q36" i="12" l="1"/>
  <c r="AB53" i="4" l="1"/>
  <c r="AB42" i="4" l="1"/>
  <c r="AB43" i="4"/>
  <c r="AB44" i="4"/>
  <c r="AB24" i="4" l="1"/>
  <c r="O131" i="3" l="1"/>
  <c r="O129" i="3"/>
  <c r="O127" i="3"/>
  <c r="O125" i="3"/>
  <c r="O123" i="3"/>
  <c r="O121" i="3"/>
  <c r="O120" i="3"/>
  <c r="O119" i="3"/>
  <c r="O118" i="3"/>
  <c r="O116" i="3"/>
  <c r="O115" i="3"/>
  <c r="O114" i="3"/>
  <c r="O113" i="3"/>
  <c r="O111" i="3"/>
  <c r="O110" i="3"/>
  <c r="O109" i="3"/>
  <c r="O108" i="3"/>
  <c r="O106" i="3"/>
  <c r="O104" i="3"/>
  <c r="O103" i="3"/>
  <c r="O102" i="3"/>
  <c r="O101" i="3"/>
  <c r="O99" i="3"/>
  <c r="O98" i="3"/>
  <c r="O97" i="3"/>
  <c r="O96" i="3"/>
  <c r="O94" i="3"/>
  <c r="O93" i="3"/>
  <c r="O92" i="3"/>
  <c r="O91" i="3"/>
  <c r="O89" i="3"/>
  <c r="O87" i="3"/>
  <c r="O86" i="3"/>
  <c r="O85" i="3"/>
  <c r="O84" i="3"/>
  <c r="O82" i="3"/>
  <c r="O81" i="3"/>
  <c r="O80" i="3"/>
  <c r="O79" i="3"/>
  <c r="O77" i="3"/>
  <c r="O76" i="3"/>
  <c r="O75" i="3"/>
  <c r="O74" i="3"/>
  <c r="O72" i="3"/>
  <c r="O70" i="3"/>
  <c r="O69" i="3"/>
  <c r="O68" i="3"/>
  <c r="O67" i="3"/>
  <c r="O65" i="3"/>
  <c r="O64" i="3"/>
  <c r="O63" i="3"/>
  <c r="O62" i="3"/>
  <c r="O60" i="3"/>
  <c r="O59" i="3"/>
  <c r="O57" i="3"/>
  <c r="O58" i="3"/>
  <c r="O55" i="3"/>
  <c r="O53" i="3"/>
  <c r="O52" i="3"/>
  <c r="O51" i="3"/>
  <c r="O50" i="3"/>
  <c r="O48" i="3"/>
  <c r="O47" i="3"/>
  <c r="O46" i="3"/>
  <c r="O45" i="3"/>
  <c r="O43" i="3"/>
  <c r="O42" i="3"/>
  <c r="O41" i="3"/>
  <c r="O40" i="3"/>
  <c r="O38" i="3"/>
  <c r="O36" i="3"/>
  <c r="O23" i="3"/>
  <c r="O19" i="3"/>
  <c r="O35" i="3"/>
  <c r="O34" i="3"/>
  <c r="O33" i="3"/>
  <c r="O31" i="3"/>
  <c r="O30" i="3"/>
  <c r="O29" i="3"/>
  <c r="O28" i="3"/>
  <c r="O26" i="3"/>
  <c r="O25" i="3"/>
  <c r="O24" i="3"/>
  <c r="O17" i="3"/>
  <c r="O18" i="3"/>
  <c r="O16" i="3"/>
  <c r="O14" i="3"/>
  <c r="O13" i="3"/>
  <c r="O12" i="3"/>
  <c r="O11" i="3"/>
  <c r="O9" i="3"/>
  <c r="O8" i="3"/>
  <c r="O7" i="3"/>
  <c r="O6" i="3"/>
  <c r="O134" i="3" l="1"/>
  <c r="L134" i="3"/>
  <c r="K134" i="3"/>
  <c r="J134" i="3"/>
  <c r="I134" i="3"/>
  <c r="H134" i="3"/>
  <c r="G134" i="3"/>
  <c r="AB38" i="4"/>
  <c r="AB20" i="4"/>
  <c r="AB56" i="4"/>
  <c r="AB55" i="4"/>
  <c r="AB54" i="4"/>
  <c r="AB52" i="4"/>
  <c r="AB51" i="4"/>
  <c r="AB50" i="4"/>
  <c r="AB49" i="4"/>
  <c r="AB47" i="4"/>
  <c r="AB40" i="4"/>
  <c r="AB36" i="4"/>
  <c r="AB35" i="4"/>
  <c r="AB34" i="4"/>
  <c r="AB33" i="4"/>
  <c r="AB32" i="4"/>
  <c r="AB31" i="4"/>
  <c r="AB25" i="4"/>
  <c r="AB23" i="4"/>
  <c r="AB22" i="4"/>
  <c r="AB21" i="4"/>
  <c r="AB19" i="4"/>
  <c r="AB18" i="4"/>
  <c r="AB17" i="4"/>
  <c r="AB16" i="4"/>
  <c r="AB15" i="4"/>
  <c r="AB14" i="4"/>
  <c r="AB13" i="4"/>
  <c r="AB12" i="4"/>
  <c r="AB11" i="4"/>
  <c r="AB10" i="4"/>
  <c r="AB9" i="4"/>
  <c r="K8" i="4"/>
  <c r="B2" i="4" l="1"/>
  <c r="E46" i="7"/>
  <c r="E45" i="7"/>
  <c r="E44" i="7"/>
  <c r="E43" i="7"/>
  <c r="B42" i="7"/>
  <c r="E41" i="7"/>
  <c r="E40" i="7"/>
  <c r="E39" i="7"/>
  <c r="E38" i="7"/>
  <c r="E37" i="7"/>
  <c r="E36" i="7"/>
  <c r="E35" i="7"/>
  <c r="E34" i="7"/>
  <c r="B33" i="7"/>
  <c r="E32" i="7"/>
  <c r="E31" i="7"/>
  <c r="E30" i="7"/>
  <c r="E29" i="7"/>
  <c r="E28" i="7"/>
  <c r="E27" i="7"/>
  <c r="E26" i="7"/>
  <c r="E25" i="7"/>
  <c r="B24" i="7"/>
  <c r="B15" i="7"/>
  <c r="B18" i="7" s="1"/>
  <c r="B19" i="7" s="1"/>
  <c r="B22" i="5"/>
  <c r="B21" i="5"/>
  <c r="B16" i="5"/>
  <c r="O130" i="3"/>
  <c r="L130" i="3"/>
  <c r="K130" i="3"/>
  <c r="J130" i="3"/>
  <c r="I130" i="3"/>
  <c r="H130" i="3"/>
  <c r="G130" i="3"/>
  <c r="L128" i="3"/>
  <c r="K128" i="3"/>
  <c r="J128" i="3"/>
  <c r="I128" i="3"/>
  <c r="H128" i="3"/>
  <c r="G128" i="3"/>
  <c r="L126" i="3"/>
  <c r="K126" i="3"/>
  <c r="J126" i="3"/>
  <c r="I126" i="3"/>
  <c r="H126" i="3"/>
  <c r="G126" i="3"/>
  <c r="O122" i="3"/>
  <c r="L122" i="3"/>
  <c r="K122" i="3"/>
  <c r="J122" i="3"/>
  <c r="I122" i="3"/>
  <c r="H122" i="3"/>
  <c r="G122" i="3"/>
  <c r="L117" i="3"/>
  <c r="K117" i="3"/>
  <c r="J117" i="3"/>
  <c r="I117" i="3"/>
  <c r="H117" i="3"/>
  <c r="G117" i="3"/>
  <c r="L112" i="3"/>
  <c r="K112" i="3"/>
  <c r="J112" i="3"/>
  <c r="I112" i="3"/>
  <c r="H112" i="3"/>
  <c r="G112" i="3"/>
  <c r="O105" i="3"/>
  <c r="L105" i="3"/>
  <c r="K105" i="3"/>
  <c r="J105" i="3"/>
  <c r="I105" i="3"/>
  <c r="H105" i="3"/>
  <c r="G105" i="3"/>
  <c r="L100" i="3"/>
  <c r="K100" i="3"/>
  <c r="J100" i="3"/>
  <c r="I100" i="3"/>
  <c r="H100" i="3"/>
  <c r="G100" i="3"/>
  <c r="L95" i="3"/>
  <c r="K95" i="3"/>
  <c r="J95" i="3"/>
  <c r="I95" i="3"/>
  <c r="H95" i="3"/>
  <c r="G95" i="3"/>
  <c r="O88" i="3"/>
  <c r="L88" i="3"/>
  <c r="K88" i="3"/>
  <c r="J88" i="3"/>
  <c r="I88" i="3"/>
  <c r="H88" i="3"/>
  <c r="G88" i="3"/>
  <c r="L83" i="3"/>
  <c r="K83" i="3"/>
  <c r="J83" i="3"/>
  <c r="I83" i="3"/>
  <c r="H83" i="3"/>
  <c r="G83" i="3"/>
  <c r="L78" i="3"/>
  <c r="K78" i="3"/>
  <c r="J78" i="3"/>
  <c r="I78" i="3"/>
  <c r="H78" i="3"/>
  <c r="G78" i="3"/>
  <c r="O71" i="3"/>
  <c r="L71" i="3"/>
  <c r="K71" i="3"/>
  <c r="J71" i="3"/>
  <c r="I71" i="3"/>
  <c r="H71" i="3"/>
  <c r="G71" i="3"/>
  <c r="L66" i="3"/>
  <c r="K66" i="3"/>
  <c r="J66" i="3"/>
  <c r="I66" i="3"/>
  <c r="H66" i="3"/>
  <c r="G66" i="3"/>
  <c r="L61" i="3"/>
  <c r="K61" i="3"/>
  <c r="J61" i="3"/>
  <c r="I61" i="3"/>
  <c r="H61" i="3"/>
  <c r="G61" i="3"/>
  <c r="O54" i="3"/>
  <c r="L54" i="3"/>
  <c r="K54" i="3"/>
  <c r="J54" i="3"/>
  <c r="I54" i="3"/>
  <c r="H54" i="3"/>
  <c r="G54" i="3"/>
  <c r="L49" i="3"/>
  <c r="K49" i="3"/>
  <c r="J49" i="3"/>
  <c r="I49" i="3"/>
  <c r="H49" i="3"/>
  <c r="G49" i="3"/>
  <c r="L44" i="3"/>
  <c r="K44" i="3"/>
  <c r="J44" i="3"/>
  <c r="I44" i="3"/>
  <c r="H44" i="3"/>
  <c r="G44" i="3"/>
  <c r="L37" i="3"/>
  <c r="K37" i="3"/>
  <c r="J37" i="3"/>
  <c r="I37" i="3"/>
  <c r="H37" i="3"/>
  <c r="G37" i="3"/>
  <c r="L32" i="3"/>
  <c r="K32" i="3"/>
  <c r="J32" i="3"/>
  <c r="I32" i="3"/>
  <c r="H32" i="3"/>
  <c r="G32" i="3"/>
  <c r="L27" i="3"/>
  <c r="K27" i="3"/>
  <c r="J27" i="3"/>
  <c r="I27" i="3"/>
  <c r="H27" i="3"/>
  <c r="G27" i="3"/>
  <c r="L20" i="3"/>
  <c r="L135" i="3" s="1"/>
  <c r="K20" i="3"/>
  <c r="J20" i="3"/>
  <c r="I20" i="3"/>
  <c r="H20" i="3"/>
  <c r="G20" i="3"/>
  <c r="L15" i="3"/>
  <c r="K15" i="3"/>
  <c r="J15" i="3"/>
  <c r="I15" i="3"/>
  <c r="H15" i="3"/>
  <c r="G15" i="3"/>
  <c r="L10" i="3"/>
  <c r="K10" i="3"/>
  <c r="J10" i="3"/>
  <c r="I10" i="3"/>
  <c r="H10" i="3"/>
  <c r="G10" i="3"/>
  <c r="H135" i="3" l="1"/>
  <c r="I135" i="3"/>
  <c r="J135" i="3"/>
  <c r="G132" i="3"/>
  <c r="G135" i="3"/>
  <c r="K135" i="3"/>
  <c r="B48" i="7"/>
  <c r="C53" i="7" s="1"/>
  <c r="E24" i="7"/>
  <c r="E33" i="7"/>
  <c r="E42" i="7"/>
  <c r="J107" i="3"/>
  <c r="K56" i="3"/>
  <c r="I56" i="3"/>
  <c r="I39" i="3"/>
  <c r="G73" i="3"/>
  <c r="H90" i="3"/>
  <c r="G39" i="3"/>
  <c r="I90" i="3"/>
  <c r="J124" i="3"/>
  <c r="H22" i="3"/>
  <c r="I124" i="3"/>
  <c r="G133" i="3"/>
  <c r="O15" i="3"/>
  <c r="I133" i="3"/>
  <c r="I137" i="3" s="1"/>
  <c r="K22" i="3"/>
  <c r="L90" i="3"/>
  <c r="I107" i="3"/>
  <c r="J132" i="3"/>
  <c r="I73" i="3"/>
  <c r="K132" i="3"/>
  <c r="L133" i="3"/>
  <c r="J73" i="3"/>
  <c r="J133" i="3"/>
  <c r="K39" i="3"/>
  <c r="O44" i="3"/>
  <c r="O66" i="3"/>
  <c r="J90" i="3"/>
  <c r="G107" i="3"/>
  <c r="O112" i="3"/>
  <c r="K124" i="3"/>
  <c r="H132" i="3"/>
  <c r="J56" i="3"/>
  <c r="G22" i="3"/>
  <c r="L39" i="3"/>
  <c r="L56" i="3"/>
  <c r="H73" i="3"/>
  <c r="O78" i="3"/>
  <c r="K90" i="3"/>
  <c r="H107" i="3"/>
  <c r="L124" i="3"/>
  <c r="I132" i="3"/>
  <c r="O27" i="3"/>
  <c r="I22" i="3"/>
  <c r="J39" i="3"/>
  <c r="O117" i="3"/>
  <c r="O126" i="3"/>
  <c r="O10" i="3"/>
  <c r="O49" i="3"/>
  <c r="L22" i="3"/>
  <c r="J22" i="3"/>
  <c r="O32" i="3"/>
  <c r="O37" i="3"/>
  <c r="G56" i="3"/>
  <c r="O61" i="3"/>
  <c r="K73" i="3"/>
  <c r="O83" i="3"/>
  <c r="O95" i="3"/>
  <c r="K107" i="3"/>
  <c r="G124" i="3"/>
  <c r="L132" i="3"/>
  <c r="O20" i="3"/>
  <c r="O135" i="3" s="1"/>
  <c r="H39" i="3"/>
  <c r="H56" i="3"/>
  <c r="L73" i="3"/>
  <c r="G90" i="3"/>
  <c r="L107" i="3"/>
  <c r="H124" i="3"/>
  <c r="O128" i="3"/>
  <c r="O100" i="3"/>
  <c r="K133" i="3"/>
  <c r="H133" i="3"/>
  <c r="H137" i="3" s="1"/>
  <c r="O124" i="3" l="1"/>
  <c r="O56" i="3"/>
  <c r="G137" i="3"/>
  <c r="D165" i="2" s="1"/>
  <c r="E49" i="7"/>
  <c r="F49" i="7" s="1"/>
  <c r="H49" i="7" s="1"/>
  <c r="B51" i="7" s="1"/>
  <c r="K137" i="3"/>
  <c r="L137" i="3"/>
  <c r="O73" i="3"/>
  <c r="I165" i="2"/>
  <c r="O133" i="3"/>
  <c r="J137" i="3"/>
  <c r="O90" i="3"/>
  <c r="O22" i="3"/>
  <c r="O107" i="3"/>
  <c r="O39" i="3"/>
  <c r="O132" i="3"/>
  <c r="O137" i="3" l="1"/>
  <c r="D169" i="2" s="1"/>
  <c r="I167" i="2" s="1"/>
  <c r="D167" i="2" l="1"/>
</calcChain>
</file>

<file path=xl/sharedStrings.xml><?xml version="1.0" encoding="utf-8"?>
<sst xmlns="http://schemas.openxmlformats.org/spreadsheetml/2006/main" count="1379" uniqueCount="962">
  <si>
    <t>BLUE GROWTH PROGRAMME</t>
  </si>
  <si>
    <t>Part A - PROJECT IDENTIFICATION AND TYPOLOGY</t>
  </si>
  <si>
    <t>Project Name:</t>
  </si>
  <si>
    <t>Call Designation:</t>
  </si>
  <si>
    <t>Project Typology:</t>
  </si>
  <si>
    <t>Sector / Area of Activity:</t>
  </si>
  <si>
    <t>Prioridade estratégica:</t>
  </si>
  <si>
    <t>Selecione uma opção:</t>
  </si>
  <si>
    <t>PART B - BENEFICIARIES</t>
  </si>
  <si>
    <t>Part B1 - Promoter Identification</t>
  </si>
  <si>
    <t>Company Name:</t>
  </si>
  <si>
    <t>Tax Identification Number:</t>
  </si>
  <si>
    <t>Address:</t>
  </si>
  <si>
    <t>Location:</t>
  </si>
  <si>
    <t>Postal Code:</t>
  </si>
  <si>
    <t>Place:</t>
  </si>
  <si>
    <t>City:</t>
  </si>
  <si>
    <t>Email:</t>
  </si>
  <si>
    <t>Phone Number:</t>
  </si>
  <si>
    <t>Typology:</t>
  </si>
  <si>
    <t>Economic Activity Code:</t>
  </si>
  <si>
    <t>IBAN:</t>
  </si>
  <si>
    <t>Partnership / Consortium:</t>
  </si>
  <si>
    <t>Number of Partners:</t>
  </si>
  <si>
    <t>Part B2 - Contact person / Entity representing the Beneficiary</t>
  </si>
  <si>
    <t>Representation by Others:</t>
  </si>
  <si>
    <t>Responsible to Contact:</t>
  </si>
  <si>
    <t>Have external consultants been involved in the preparation of the application?</t>
  </si>
  <si>
    <t>If so, please indicate which external consultant:</t>
  </si>
  <si>
    <t>Part B3 - Partner Identification</t>
  </si>
  <si>
    <t>Partner 1</t>
  </si>
  <si>
    <t>Expand the lines and add Partner 1 data</t>
  </si>
  <si>
    <t>Partner 2</t>
  </si>
  <si>
    <t>Expand the lines and add Partner 2 data</t>
  </si>
  <si>
    <t>Partner 3</t>
  </si>
  <si>
    <t>Expand the lines and add Partner 3 data</t>
  </si>
  <si>
    <t>Replicate as many times as necessary</t>
  </si>
  <si>
    <t>PART C - PROJECT</t>
  </si>
  <si>
    <t>Part C2 - Result Indicators</t>
  </si>
  <si>
    <t>Contribution of the Project to Programme result indicators (see from the "Indicators")</t>
  </si>
  <si>
    <t>Expected Programme Results</t>
  </si>
  <si>
    <t>Indicator Description</t>
  </si>
  <si>
    <t>Unit of measurement</t>
  </si>
  <si>
    <t>Estimated Quantity</t>
  </si>
  <si>
    <t>Observations</t>
  </si>
  <si>
    <t>Part C3 - Indicators associated with the Projetc</t>
  </si>
  <si>
    <t>Indicator Designation</t>
  </si>
  <si>
    <t>Part C4 - Creating Jobs</t>
  </si>
  <si>
    <t>Male</t>
  </si>
  <si>
    <t>Female</t>
  </si>
  <si>
    <t>Number of jobs created in the project implementation phase</t>
  </si>
  <si>
    <t>Number of jobs to create after project conclusion</t>
  </si>
  <si>
    <t xml:space="preserve">Part C5 - Project Location </t>
  </si>
  <si>
    <t>Project Place:</t>
  </si>
  <si>
    <t>Part C6 - Calendaring and Financial Information</t>
  </si>
  <si>
    <t>Expected start date:</t>
  </si>
  <si>
    <t>Expected end date:</t>
  </si>
  <si>
    <t>dd/mm/yyyy</t>
  </si>
  <si>
    <t>Total Investment:</t>
  </si>
  <si>
    <t>Eligible Investment:</t>
  </si>
  <si>
    <t>Promoter Participation:</t>
  </si>
  <si>
    <t>Financing Rate (%):</t>
  </si>
  <si>
    <t>Financing Amount:</t>
  </si>
  <si>
    <t>Candidate (s) in this Project apply for support under the Blue Growth Programme and expressly state that:</t>
  </si>
  <si>
    <t>1) All information in this form and its annexes are true;</t>
  </si>
  <si>
    <t>2) The project is not completed at the date of submission of the application;</t>
  </si>
  <si>
    <t>3) Has updated accounting in accordance with applicable law;</t>
  </si>
  <si>
    <t>4) Is aware of the MFEEE Regulation 2014-2021 and the Notice of Competition Opening, in particular the eligibility rules that apply to it;</t>
  </si>
  <si>
    <t>5) Commits to implement the project in accordance with the application, if approved;</t>
  </si>
  <si>
    <t>6) Authorize the DGPM to use, for statistical purposes, the data contained in this application form;</t>
  </si>
  <si>
    <t>7) Has the situation regarding the replacement in the context of ESI Funds under Article 13 (e) of DL 159/2014 and other national funding;</t>
  </si>
  <si>
    <t>8) Meets the requirements of good repute provided for in Article 55 of Decree-Law No. 18/2008 of 29 January (Public Procurement Code).</t>
  </si>
  <si>
    <t>The Beneficiary *:</t>
  </si>
  <si>
    <t>Position or function:</t>
  </si>
  <si>
    <t>(*) Person (s) with their own competence or delegated competence who legally obliged the entity to provide documentary evidences</t>
  </si>
  <si>
    <t>Part D - DETAILED AND MULTIANNUAL BUDGET</t>
  </si>
  <si>
    <t>Cost Items</t>
  </si>
  <si>
    <t>Entity</t>
  </si>
  <si>
    <t>Designation</t>
  </si>
  <si>
    <t>Total Expenditure</t>
  </si>
  <si>
    <t>Eligible Expenditure</t>
  </si>
  <si>
    <t>Ineligible Expenditure</t>
  </si>
  <si>
    <t>Eligible Expense</t>
  </si>
  <si>
    <t>Justification</t>
  </si>
  <si>
    <t>Financing Rate</t>
  </si>
  <si>
    <t>EEA Grants Financing</t>
  </si>
  <si>
    <t>Year 1</t>
  </si>
  <si>
    <t>Year 2</t>
  </si>
  <si>
    <t>Year n</t>
  </si>
  <si>
    <t>a) Cost of staff assigned to the project</t>
  </si>
  <si>
    <t>Promoter</t>
  </si>
  <si>
    <t>Subtotal Promoter a)</t>
  </si>
  <si>
    <t>Subtotal Partner 1 a)</t>
  </si>
  <si>
    <t>Subtotal Partner 2 a)</t>
  </si>
  <si>
    <t>….</t>
  </si>
  <si>
    <t>Total a)</t>
  </si>
  <si>
    <t>b) Travel and subsistence allowances for staff taking part in the project</t>
  </si>
  <si>
    <t>Subtotal Promoter b)</t>
  </si>
  <si>
    <t>Subtotal Partner 1 b)</t>
  </si>
  <si>
    <t>Subtotal Partner 2 b)</t>
  </si>
  <si>
    <t>…</t>
  </si>
  <si>
    <t>Total b)</t>
  </si>
  <si>
    <t>c) Cost depreciation of new or used equipment</t>
  </si>
  <si>
    <t>Subtotal Promoter c)</t>
  </si>
  <si>
    <t>Subtotal Partner 1 c)</t>
  </si>
  <si>
    <t>Subtotal Partner 2 c)</t>
  </si>
  <si>
    <t>Total c)</t>
  </si>
  <si>
    <t>d) Cost of new or used equipment</t>
  </si>
  <si>
    <t>Subtotal Promoter d)</t>
  </si>
  <si>
    <t>Subtotal Partner 1 d)</t>
  </si>
  <si>
    <t>Subtotal Partner 2 d)</t>
  </si>
  <si>
    <t>Total d)</t>
  </si>
  <si>
    <t>e) Costs of consumables and supplies</t>
  </si>
  <si>
    <t>Subtotal Promoter e)</t>
  </si>
  <si>
    <t>Subtotal Partner 1 e)</t>
  </si>
  <si>
    <t>Subtotal Partner 2 e)</t>
  </si>
  <si>
    <t>Total e)</t>
  </si>
  <si>
    <t>f) Costs entailed by other contracts awarded by a Project Promoter</t>
  </si>
  <si>
    <t>Subtotal Promoter f)</t>
  </si>
  <si>
    <t>Subtotal Partner 1 f)</t>
  </si>
  <si>
    <t>Subtotal Partner 2 f)</t>
  </si>
  <si>
    <t>Total f)</t>
  </si>
  <si>
    <t>g) Costs arising directly from requirements imposed by the project contract</t>
  </si>
  <si>
    <t>Subtotal Promoter g)</t>
  </si>
  <si>
    <t>Subtotal Partner 1 g)</t>
  </si>
  <si>
    <t>Subtotal Partner 2 g)</t>
  </si>
  <si>
    <t>Total g)</t>
  </si>
  <si>
    <t>h) Indirect Costs *</t>
  </si>
  <si>
    <t>Subtotal Promoter h)</t>
  </si>
  <si>
    <t>Subtotal Partner 1 h)</t>
  </si>
  <si>
    <t>Subtotal Partner 2 h)</t>
  </si>
  <si>
    <t>Total h)</t>
  </si>
  <si>
    <t>TOTAL Promoter</t>
  </si>
  <si>
    <t>TOTAL Partner 1</t>
  </si>
  <si>
    <t>TOTAL Partner 2</t>
  </si>
  <si>
    <t>Grand Total</t>
  </si>
  <si>
    <r>
      <t xml:space="preserve">Note: </t>
    </r>
    <r>
      <rPr>
        <i/>
        <sz val="11"/>
        <color theme="1"/>
        <rFont val="Calibri"/>
        <family val="2"/>
        <scheme val="minor"/>
      </rPr>
      <t>All expense items should be broken down by Promoter and Partner (s) and expense item and a justification should be given for their need and fit into the project.</t>
    </r>
  </si>
  <si>
    <t>* For Indirect Costs, the calculations giving rise to the proposed value must be presented, indicating the methodology used in accordance with Article 8.5 of the EEA Grants Regulation 2014-2021 (Art. 8.5.1 (a), (b), ( c) or (d).</t>
  </si>
  <si>
    <t>INDIRECT PROJECT COSTS - CALCULATION METHODOLOGY (RATE)</t>
  </si>
  <si>
    <t>Article 8.5 (b) of the EEA Grants Regulation 2014-2021</t>
  </si>
  <si>
    <r>
      <t>1.</t>
    </r>
    <r>
      <rPr>
        <b/>
        <sz val="7"/>
        <color indexed="8"/>
        <rFont val="Times New Roman"/>
        <family val="1"/>
      </rPr>
      <t xml:space="preserve">      </t>
    </r>
    <r>
      <rPr>
        <b/>
        <sz val="11"/>
        <color indexed="8"/>
        <rFont val="Calibri"/>
        <family val="2"/>
      </rPr>
      <t>Total Direct Costs</t>
    </r>
  </si>
  <si>
    <t>Costs</t>
  </si>
  <si>
    <t>A = Total Eligible Direct Costs</t>
  </si>
  <si>
    <t>A1 = Direct eligible costs related to subcontracting and costs related to resources provided by third parties that are not used at the project promoter's premises</t>
  </si>
  <si>
    <t>A2 = Total direct eligible costs excluding A1</t>
  </si>
  <si>
    <t>B = Maximum flat rate amount (25% * A2)</t>
  </si>
  <si>
    <r>
      <t>2.</t>
    </r>
    <r>
      <rPr>
        <b/>
        <sz val="7"/>
        <color indexed="8"/>
        <rFont val="Times New Roman"/>
        <family val="1"/>
      </rPr>
      <t xml:space="preserve">      </t>
    </r>
    <r>
      <rPr>
        <b/>
        <sz val="11"/>
        <color indexed="8"/>
        <rFont val="Calibri"/>
        <family val="2"/>
      </rPr>
      <t>Total Indirect Costs</t>
    </r>
  </si>
  <si>
    <t xml:space="preserve">Overheads </t>
  </si>
  <si>
    <t>Annual cost
(Base Year = Year n-1)</t>
  </si>
  <si>
    <t>Calculation Method</t>
  </si>
  <si>
    <t>Proportional value</t>
  </si>
  <si>
    <t>Types *</t>
  </si>
  <si>
    <t>%</t>
  </si>
  <si>
    <r>
      <t xml:space="preserve">a) </t>
    </r>
    <r>
      <rPr>
        <b/>
        <sz val="11"/>
        <color theme="1"/>
        <rFont val="Calibri Light"/>
        <family val="2"/>
        <scheme val="major"/>
      </rPr>
      <t>Installation Costs</t>
    </r>
  </si>
  <si>
    <t>electricity</t>
  </si>
  <si>
    <t>gaz</t>
  </si>
  <si>
    <t>air conditioning</t>
  </si>
  <si>
    <t>water</t>
  </si>
  <si>
    <t>cleaning</t>
  </si>
  <si>
    <t>income</t>
  </si>
  <si>
    <t>rates</t>
  </si>
  <si>
    <r>
      <t xml:space="preserve">b) </t>
    </r>
    <r>
      <rPr>
        <b/>
        <sz val="11"/>
        <color indexed="8"/>
        <rFont val="Calibri Light"/>
        <family val="2"/>
        <scheme val="major"/>
      </rPr>
      <t>Administrative Costs</t>
    </r>
  </si>
  <si>
    <t>telephone</t>
  </si>
  <si>
    <t>fax</t>
  </si>
  <si>
    <t>Internet</t>
  </si>
  <si>
    <t>correspondence</t>
  </si>
  <si>
    <t>photocopier</t>
  </si>
  <si>
    <t>stationary</t>
  </si>
  <si>
    <t>office material</t>
  </si>
  <si>
    <r>
      <t xml:space="preserve">c) </t>
    </r>
    <r>
      <rPr>
        <b/>
        <sz val="11"/>
        <color indexed="8"/>
        <rFont val="Calibri Light"/>
        <family val="2"/>
        <scheme val="major"/>
      </rPr>
      <t>Other administrative costs</t>
    </r>
  </si>
  <si>
    <t>support staff costs</t>
  </si>
  <si>
    <t>costs for top managers not directly involved in the project</t>
  </si>
  <si>
    <t>commonly used assets</t>
  </si>
  <si>
    <t>number of months</t>
  </si>
  <si>
    <t>C = Total Indirect General Costs</t>
  </si>
  <si>
    <t>Annual</t>
  </si>
  <si>
    <t xml:space="preserve">Monthly </t>
  </si>
  <si>
    <t>Value for Project Period (months)</t>
  </si>
  <si>
    <t>D = Total General Costs (proportional)</t>
  </si>
  <si>
    <t>E = Fixed Rate General Costs = D / A2 (%)</t>
  </si>
  <si>
    <t>F = Total indirect costs related to other co-financed projects (%)</t>
  </si>
  <si>
    <r>
      <t xml:space="preserve">If F </t>
    </r>
    <r>
      <rPr>
        <b/>
        <u/>
        <sz val="11"/>
        <color indexed="8"/>
        <rFont val="Calibri"/>
        <family val="2"/>
      </rPr>
      <t>&lt;</t>
    </r>
    <r>
      <rPr>
        <b/>
        <sz val="11"/>
        <color indexed="8"/>
        <rFont val="Calibri"/>
        <family val="2"/>
      </rPr>
      <t xml:space="preserve"> 80%</t>
    </r>
  </si>
  <si>
    <t>Acceptable</t>
  </si>
  <si>
    <t>* - Choose one of the following methods.</t>
  </si>
  <si>
    <t>Method Types (Formulas)</t>
  </si>
  <si>
    <t>I) A method of distribution based on the number of people working exclusively for the project</t>
  </si>
  <si>
    <t>Number of people working exclusively for the project / Number of people working in the organization or unit * 100 =% Number of people working exclusively for the project</t>
  </si>
  <si>
    <t>Note: This formula should only be used if people work for the project full time (100%).</t>
  </si>
  <si>
    <t>II) A method of distribution based on the number of people working exclusively for the project, for a period of time</t>
  </si>
  <si>
    <t>Time people work exclusively for the project (days / weeks) / full year (days / weeks) * 100 =% of time people work exclusively for the project</t>
  </si>
  <si>
    <t>Distribution percentage =% number of people working exclusively for the project *% of time people working exclusively for the project</t>
  </si>
  <si>
    <t>Note: This formula should be used if the project duration is less than one full year.</t>
  </si>
  <si>
    <t>III) A method of distribution based on the number of hours of labor used in the project</t>
  </si>
  <si>
    <t>Number of working hours used in the project / Total working hours in the organization or unit * 100 =% Number of working hours used in the project</t>
  </si>
  <si>
    <t>Note: This formula should be used if people work part time for the project.</t>
  </si>
  <si>
    <t>IV) A method of distribution based on space or area used</t>
  </si>
  <si>
    <t>Area used by project staff / organization or unit area * 100 =% area used</t>
  </si>
  <si>
    <t>V) A method of distribution based on space or area used over a period of time</t>
  </si>
  <si>
    <t>Area Usage Time (days / weeks) / Available Time (days / weeks) * 100 =% Area Usage Time</t>
  </si>
  <si>
    <t>Distribution percentage =% of space used *% of area usage time</t>
  </si>
  <si>
    <t>Note: This formula should be used if the project time is less than an entire year.</t>
  </si>
  <si>
    <t>VI) Other method of distribution (please specify)</t>
  </si>
  <si>
    <t>Document Control</t>
  </si>
  <si>
    <t>Documentary Check</t>
  </si>
  <si>
    <t xml:space="preserve">Documents required for the Application </t>
  </si>
  <si>
    <t>Check-List</t>
  </si>
  <si>
    <t>Observations:</t>
  </si>
  <si>
    <t>Yes</t>
  </si>
  <si>
    <t>No</t>
  </si>
  <si>
    <t>NA</t>
  </si>
  <si>
    <t>Observações:</t>
  </si>
  <si>
    <t>Elegibilidade do Beneficiário</t>
  </si>
  <si>
    <t>O beneficiário cumpre os requisitos formais para submeter a operação</t>
  </si>
  <si>
    <t>Operação</t>
  </si>
  <si>
    <t>Identification of the Beneficiary (part B1)</t>
  </si>
  <si>
    <t>Must fill in all fields related to the Promoter</t>
  </si>
  <si>
    <t>Person of Contact / Entity which represents the Beneficiary (part B2)</t>
  </si>
  <si>
    <t>You should identify the contact person for the operation.</t>
  </si>
  <si>
    <t>Identification of Partners (part B3)</t>
  </si>
  <si>
    <t>Must fill in all fields of the partner (s)</t>
  </si>
  <si>
    <t>Must fill in the characterization (objectives and summary description)</t>
  </si>
  <si>
    <t>Result indicators (part C2)</t>
  </si>
  <si>
    <t>Should identify the project output indicators, ie, deliverables (products, goods and services) resulting from the implementation of the project.
Project deliverables are the concrete results of the project, which can be guaranteed by the promoter and partner (s) of the project and contribute to the achievement of the expected results.</t>
  </si>
  <si>
    <t>Job Creation (part C4)</t>
  </si>
  <si>
    <t>Identify the number of jobs to be created during the project implementation phase and upon completion (by gender)</t>
  </si>
  <si>
    <t>Should identify the main place where you will perform the operation</t>
  </si>
  <si>
    <t>Scheduling and financial coverage (part C6)</t>
  </si>
  <si>
    <t>Should identify the start and end of the operation, as well as the value of the total investment and the eligible investment, and the amount of the EEA Grants required and the means of financing provided by the sponsor / partner (s) of the total operation.</t>
  </si>
  <si>
    <t>Detailed and multi-annual budget (part D)</t>
  </si>
  <si>
    <t>Should detail the budget through the various headings. They should be discriminated in detail all expense items, by Sponsor and Partner (s) and item of expenditure and should be given a justification for its need and position of the project. They should be replicated according to the number of partners.</t>
  </si>
  <si>
    <t>Detailed and multi-annual budget - Indirect Costs (part D)</t>
  </si>
  <si>
    <t>Editable Excel Application Form</t>
  </si>
  <si>
    <t>Must submit the application in excel format, identical to the template sent in signed pdf</t>
  </si>
  <si>
    <t>Respects the maximum number of applications accepted</t>
  </si>
  <si>
    <t>The beneficiary must comply with the maximum limit of operations that can be submitted for financing (according to the number defined in the Call)</t>
  </si>
  <si>
    <t>Respects the maximum time duration of the operation</t>
  </si>
  <si>
    <t>Should be fulfilled maximum execution time set in the Call</t>
  </si>
  <si>
    <t>Must be sent a scanned copy of the entity's constitutive document (eg Permanent Certificate,…)</t>
  </si>
  <si>
    <t>VAT Services Directorate Certificate proving the promoter's VAT scheme and / or registration information of the applicable VAT scheme</t>
  </si>
  <si>
    <t>If the beneficiary is represented by another entity / person, the respective procurement must be sent</t>
  </si>
  <si>
    <t>Other sponsor identification documents</t>
  </si>
  <si>
    <t>Should be presented IAPMEI-issued SME Certificate for Small and Medium Enterprises</t>
  </si>
  <si>
    <t>Partnership / Consortium Applications</t>
  </si>
  <si>
    <t/>
  </si>
  <si>
    <t>Cost supporting documents</t>
  </si>
  <si>
    <t>Proof of ownership of the land property and / or facilities where the investment is proposed, or the right to use it, where applicable</t>
  </si>
  <si>
    <t>If applicable should be referred the property of proof</t>
  </si>
  <si>
    <t>Licenses and permits required to carry out the operation</t>
  </si>
  <si>
    <t>Documentary evidence of environmental procedures or commitment statement (eg environmental impact studies)</t>
  </si>
  <si>
    <t>Other documents that help define the operation technically</t>
  </si>
  <si>
    <t>Other documents that the beneficiary considers relevant to the technical and financial framework and analysis of the operation should be attached</t>
  </si>
  <si>
    <t>PA</t>
  </si>
  <si>
    <t>Number</t>
  </si>
  <si>
    <t>Expected programme results</t>
  </si>
  <si>
    <t>Target value</t>
  </si>
  <si>
    <t>Designação do Aviso:</t>
  </si>
  <si>
    <t>Tipologia do Projeto:</t>
  </si>
  <si>
    <t>Setor/Área de Atividade:</t>
  </si>
  <si>
    <t>NUT II</t>
  </si>
  <si>
    <t>NUT III</t>
  </si>
  <si>
    <t>Concelhos</t>
  </si>
  <si>
    <t>Boleano</t>
  </si>
  <si>
    <t>Tipologia</t>
  </si>
  <si>
    <t>Norte</t>
  </si>
  <si>
    <t>Alto Minho</t>
  </si>
  <si>
    <t>Abrantes</t>
  </si>
  <si>
    <t>yes</t>
  </si>
  <si>
    <t>Higher education institutions, their institutes and R&amp;D units</t>
  </si>
  <si>
    <t>Centro</t>
  </si>
  <si>
    <t>Cávado</t>
  </si>
  <si>
    <t>Águeda</t>
  </si>
  <si>
    <t>Nonprofit Private Institutions</t>
  </si>
  <si>
    <t>Área metropolitana de Lisboa</t>
  </si>
  <si>
    <t>Ave</t>
  </si>
  <si>
    <t>Aguiar da Beira</t>
  </si>
  <si>
    <t>State or international laboratories</t>
  </si>
  <si>
    <t>Alentejo</t>
  </si>
  <si>
    <t>Área Metropolitana do Porto</t>
  </si>
  <si>
    <t>Alandroal</t>
  </si>
  <si>
    <t>Private for-profit institutions</t>
  </si>
  <si>
    <t>Algarve</t>
  </si>
  <si>
    <t>Alto Tâmega</t>
  </si>
  <si>
    <t>Albergaria-a-Velha</t>
  </si>
  <si>
    <t>Public Administration Bodies</t>
  </si>
  <si>
    <t>Região Autónoma dos Açores</t>
  </si>
  <si>
    <t>Tâmega e Sousa</t>
  </si>
  <si>
    <t>Albufeira</t>
  </si>
  <si>
    <t>Corporate Public Sector</t>
  </si>
  <si>
    <t>Região Autónoma da Madeira</t>
  </si>
  <si>
    <t>Douro</t>
  </si>
  <si>
    <t>Alcácer do Sal</t>
  </si>
  <si>
    <t>Other educational institutions</t>
  </si>
  <si>
    <t>Terras de Trás-os-Montes</t>
  </si>
  <si>
    <t>Alcanena</t>
  </si>
  <si>
    <t>Oeste</t>
  </si>
  <si>
    <t>Alcobaça</t>
  </si>
  <si>
    <t>Região de Aveiro</t>
  </si>
  <si>
    <t>Alcochete</t>
  </si>
  <si>
    <t>Região de Coimbra</t>
  </si>
  <si>
    <t>Alcoutim</t>
  </si>
  <si>
    <t>Região de Leiria</t>
  </si>
  <si>
    <t>Alenquer</t>
  </si>
  <si>
    <t>Viseu Dão Lafões</t>
  </si>
  <si>
    <t>Alfândega da Fé</t>
  </si>
  <si>
    <t>Beira Baixa</t>
  </si>
  <si>
    <t>Alijó</t>
  </si>
  <si>
    <t>Médio Tejo</t>
  </si>
  <si>
    <t>Aljezur</t>
  </si>
  <si>
    <t>Beiras e Serra da Estrela</t>
  </si>
  <si>
    <t>Aljustrel</t>
  </si>
  <si>
    <t>Área Metropolitana de Lisboa</t>
  </si>
  <si>
    <t>Almada</t>
  </si>
  <si>
    <t>Alentejo Litoral</t>
  </si>
  <si>
    <t>Almeida</t>
  </si>
  <si>
    <t>Baixo Alentejo</t>
  </si>
  <si>
    <t>Almeirim</t>
  </si>
  <si>
    <t>Lezíria do Tejo</t>
  </si>
  <si>
    <t>Almodôvar</t>
  </si>
  <si>
    <t>Alto Alentejo</t>
  </si>
  <si>
    <t>Alpiarça</t>
  </si>
  <si>
    <t>Alentejo Central</t>
  </si>
  <si>
    <t>Alter do Chão</t>
  </si>
  <si>
    <t>Alvaiázere</t>
  </si>
  <si>
    <t>Alvito</t>
  </si>
  <si>
    <t>Amadora</t>
  </si>
  <si>
    <t>Amarante</t>
  </si>
  <si>
    <t>Amares</t>
  </si>
  <si>
    <t>Anadia</t>
  </si>
  <si>
    <t>Angra do Heroísmo</t>
  </si>
  <si>
    <t>Ansião</t>
  </si>
  <si>
    <t>Arcos de Valdevez</t>
  </si>
  <si>
    <t>Arganil</t>
  </si>
  <si>
    <t>Armamar</t>
  </si>
  <si>
    <t>Arouca</t>
  </si>
  <si>
    <t>Arraiolos</t>
  </si>
  <si>
    <t>Arronches</t>
  </si>
  <si>
    <t>Arruda dos Vinhos</t>
  </si>
  <si>
    <t>Aveiro</t>
  </si>
  <si>
    <t>Avis</t>
  </si>
  <si>
    <t>Azambuja</t>
  </si>
  <si>
    <t>Baião</t>
  </si>
  <si>
    <t>Barcelos</t>
  </si>
  <si>
    <t>Barrancos</t>
  </si>
  <si>
    <t>Barreiro</t>
  </si>
  <si>
    <t>Batalha</t>
  </si>
  <si>
    <t>Beja</t>
  </si>
  <si>
    <t>Belmonte</t>
  </si>
  <si>
    <t>Benavente</t>
  </si>
  <si>
    <t>Bombarral</t>
  </si>
  <si>
    <t>Borba</t>
  </si>
  <si>
    <t>Boticas</t>
  </si>
  <si>
    <t>Braga</t>
  </si>
  <si>
    <t>Bragança</t>
  </si>
  <si>
    <t>Cabeceiras de Basto</t>
  </si>
  <si>
    <t>Cadaval</t>
  </si>
  <si>
    <t>Caldas da Rainha</t>
  </si>
  <si>
    <t>Calheta (Madeira)</t>
  </si>
  <si>
    <t>Calheta (São Jorge)</t>
  </si>
  <si>
    <t>Caminha</t>
  </si>
  <si>
    <t>Campo Maior</t>
  </si>
  <si>
    <t>Cantanhede</t>
  </si>
  <si>
    <t>Carrazeda de Ansiães</t>
  </si>
  <si>
    <t>Carregal do Sal</t>
  </si>
  <si>
    <t>Cartaxo</t>
  </si>
  <si>
    <t>Cascais</t>
  </si>
  <si>
    <t>Castanheira de Pêra</t>
  </si>
  <si>
    <t>Castelo Branco</t>
  </si>
  <si>
    <t>Castelo de Paiva</t>
  </si>
  <si>
    <t>Castelo de Vide</t>
  </si>
  <si>
    <t>Castro Daire</t>
  </si>
  <si>
    <t>Castro Marim</t>
  </si>
  <si>
    <t>Castro Verde</t>
  </si>
  <si>
    <t>Celorico da Beira</t>
  </si>
  <si>
    <t>Celorico de Basto</t>
  </si>
  <si>
    <t>Chamusca</t>
  </si>
  <si>
    <t>Chaves</t>
  </si>
  <si>
    <t>Cinfães</t>
  </si>
  <si>
    <t>Coimbra</t>
  </si>
  <si>
    <t>Condeixa-a-Nova</t>
  </si>
  <si>
    <t>Constância</t>
  </si>
  <si>
    <t>Coruche</t>
  </si>
  <si>
    <t>Corvo</t>
  </si>
  <si>
    <t>Covilhã</t>
  </si>
  <si>
    <t>Crato</t>
  </si>
  <si>
    <t>Cuba</t>
  </si>
  <si>
    <t>Câmara de Lobos</t>
  </si>
  <si>
    <t>Elvas</t>
  </si>
  <si>
    <t>Entroncamento</t>
  </si>
  <si>
    <t>Espinho</t>
  </si>
  <si>
    <t>Esposende</t>
  </si>
  <si>
    <t>Estarreja</t>
  </si>
  <si>
    <t>Estremoz</t>
  </si>
  <si>
    <t>Évora</t>
  </si>
  <si>
    <t>Fafe</t>
  </si>
  <si>
    <t>Faro</t>
  </si>
  <si>
    <t>Felgueiras</t>
  </si>
  <si>
    <t>Ferreira do Alentejo</t>
  </si>
  <si>
    <t>Ferreira do Zêzere</t>
  </si>
  <si>
    <t>Figueira da Foz</t>
  </si>
  <si>
    <t>Figueira de Castelo Rodrigo</t>
  </si>
  <si>
    <t>Figueiró dos Vinhos</t>
  </si>
  <si>
    <t>Fornos de Algodres</t>
  </si>
  <si>
    <t>Freixo de Espada à Cinta</t>
  </si>
  <si>
    <t>Fronteira</t>
  </si>
  <si>
    <t>Funchal</t>
  </si>
  <si>
    <t>Fundão</t>
  </si>
  <si>
    <t>Gavião</t>
  </si>
  <si>
    <t>Golegã</t>
  </si>
  <si>
    <t>Gondomar</t>
  </si>
  <si>
    <t>Gouveia</t>
  </si>
  <si>
    <t>Grândola</t>
  </si>
  <si>
    <t>Guarda</t>
  </si>
  <si>
    <t>Guimarães</t>
  </si>
  <si>
    <t>Góis</t>
  </si>
  <si>
    <t>Horta</t>
  </si>
  <si>
    <t>Idanha-a-Nova</t>
  </si>
  <si>
    <t>Ílhavo</t>
  </si>
  <si>
    <t>Lagoa (Algarve)</t>
  </si>
  <si>
    <t>Lagoa (São Miguel)</t>
  </si>
  <si>
    <t>Lagos</t>
  </si>
  <si>
    <t>Lajes das Flores</t>
  </si>
  <si>
    <t>Lajes do Pico</t>
  </si>
  <si>
    <t>Lamego</t>
  </si>
  <si>
    <t>Leiria</t>
  </si>
  <si>
    <t>Lisboa</t>
  </si>
  <si>
    <t>Loulé</t>
  </si>
  <si>
    <t>Loures</t>
  </si>
  <si>
    <t>Lourinhã</t>
  </si>
  <si>
    <t>Lousã</t>
  </si>
  <si>
    <t>Lousada</t>
  </si>
  <si>
    <t>Mação</t>
  </si>
  <si>
    <t>Macedo de Cavaleiros</t>
  </si>
  <si>
    <t>Machico</t>
  </si>
  <si>
    <t>Madalena</t>
  </si>
  <si>
    <t>Mafra</t>
  </si>
  <si>
    <t>Maia</t>
  </si>
  <si>
    <t>Mangualde</t>
  </si>
  <si>
    <t>Manteigas</t>
  </si>
  <si>
    <t>Marco de Canaveses</t>
  </si>
  <si>
    <t>Marinha Grande</t>
  </si>
  <si>
    <t>Marvão</t>
  </si>
  <si>
    <t>Matosinhos</t>
  </si>
  <si>
    <t>Mealhada</t>
  </si>
  <si>
    <t>Meda</t>
  </si>
  <si>
    <t>Melgaço</t>
  </si>
  <si>
    <t>Mesão Frio</t>
  </si>
  <si>
    <t>Mira</t>
  </si>
  <si>
    <t>Miranda do Corvo</t>
  </si>
  <si>
    <t>Miranda do Douro</t>
  </si>
  <si>
    <t>Mirandela</t>
  </si>
  <si>
    <t>Mogadouro</t>
  </si>
  <si>
    <t>Moimenta da Beira</t>
  </si>
  <si>
    <t>Moita</t>
  </si>
  <si>
    <t>Monção</t>
  </si>
  <si>
    <t>Monchique</t>
  </si>
  <si>
    <t>Mondim de Basto</t>
  </si>
  <si>
    <t>Monforte</t>
  </si>
  <si>
    <t>Montalegre</t>
  </si>
  <si>
    <t>Montemor-o-Novo</t>
  </si>
  <si>
    <t>Montemor-o-Velho</t>
  </si>
  <si>
    <t>Montijo</t>
  </si>
  <si>
    <t>Mora</t>
  </si>
  <si>
    <t>Mortágua</t>
  </si>
  <si>
    <t>Moura</t>
  </si>
  <si>
    <t>Mourão</t>
  </si>
  <si>
    <t>Murça</t>
  </si>
  <si>
    <t>Murtosa</t>
  </si>
  <si>
    <t>Mértola</t>
  </si>
  <si>
    <t>Nazaré</t>
  </si>
  <si>
    <t>Nelas</t>
  </si>
  <si>
    <t>Nisa</t>
  </si>
  <si>
    <t>Nordeste</t>
  </si>
  <si>
    <t>Óbidos</t>
  </si>
  <si>
    <t>Odemira</t>
  </si>
  <si>
    <t>Odivelas</t>
  </si>
  <si>
    <t>Oeiras</t>
  </si>
  <si>
    <t>Oleiros</t>
  </si>
  <si>
    <t>Olhão</t>
  </si>
  <si>
    <t>Oliveira de Azeméis</t>
  </si>
  <si>
    <t>Oliveira de Frades</t>
  </si>
  <si>
    <t>Oliveira do Bairro</t>
  </si>
  <si>
    <t>Oliveira do Hospital</t>
  </si>
  <si>
    <t>Ourique</t>
  </si>
  <si>
    <t>Ourém</t>
  </si>
  <si>
    <t>Ovar</t>
  </si>
  <si>
    <t>Paços de Ferreira</t>
  </si>
  <si>
    <t>Palmela</t>
  </si>
  <si>
    <t>Pampilhosa da Serra</t>
  </si>
  <si>
    <t>Paredes</t>
  </si>
  <si>
    <t>Paredes de Coura</t>
  </si>
  <si>
    <t>Pedrógão Grande</t>
  </si>
  <si>
    <t>Penacova</t>
  </si>
  <si>
    <t>Penafiel</t>
  </si>
  <si>
    <t>Penalva do Castelo</t>
  </si>
  <si>
    <t>Penamacor</t>
  </si>
  <si>
    <t>Penedono</t>
  </si>
  <si>
    <t>Penela</t>
  </si>
  <si>
    <t>Peniche</t>
  </si>
  <si>
    <t>Peso da Régua</t>
  </si>
  <si>
    <t>Pinhel</t>
  </si>
  <si>
    <t>Pombal</t>
  </si>
  <si>
    <t>Ponta Delgada</t>
  </si>
  <si>
    <t>Ponta do Sol</t>
  </si>
  <si>
    <t>Ponte da Barca</t>
  </si>
  <si>
    <t>Ponte de Lima</t>
  </si>
  <si>
    <t>Ponte de Sor</t>
  </si>
  <si>
    <t>Portalegre</t>
  </si>
  <si>
    <t>Portel</t>
  </si>
  <si>
    <t>Portimão</t>
  </si>
  <si>
    <t>Porto</t>
  </si>
  <si>
    <t>Porto Moniz</t>
  </si>
  <si>
    <t>Porto Santo</t>
  </si>
  <si>
    <t>Porto de Mós</t>
  </si>
  <si>
    <t>Povoação</t>
  </si>
  <si>
    <t>Praia da Vitória</t>
  </si>
  <si>
    <t>Proença-a-Nova</t>
  </si>
  <si>
    <t>Póvoa de Lanhoso</t>
  </si>
  <si>
    <t>Póvoa de Varzim</t>
  </si>
  <si>
    <t>Redondo</t>
  </si>
  <si>
    <t>Reguengos de Monsaraz</t>
  </si>
  <si>
    <t>Resende</t>
  </si>
  <si>
    <t>Ribeira Brava</t>
  </si>
  <si>
    <t>Ribeira Grande</t>
  </si>
  <si>
    <t>Ribeira de Pena</t>
  </si>
  <si>
    <t>Rio Maior</t>
  </si>
  <si>
    <t>Sabrosa</t>
  </si>
  <si>
    <t>Sabugal</t>
  </si>
  <si>
    <t>Salvaterra de Magos</t>
  </si>
  <si>
    <t>Santa Comba Dão</t>
  </si>
  <si>
    <t>Santa Cruz</t>
  </si>
  <si>
    <t>Santa Cruz da Graciosa</t>
  </si>
  <si>
    <t>Santa Cruz das Flores</t>
  </si>
  <si>
    <t>Santa Maria da Feira</t>
  </si>
  <si>
    <t>Santa Marta de Penaguião</t>
  </si>
  <si>
    <t>Santana</t>
  </si>
  <si>
    <t>Santarém</t>
  </si>
  <si>
    <t>Santiago do Cacém</t>
  </si>
  <si>
    <t>Santo Tirso</t>
  </si>
  <si>
    <t>São Brás de Alportel</t>
  </si>
  <si>
    <t>São João da Madeira</t>
  </si>
  <si>
    <t>São João da Pesqueira</t>
  </si>
  <si>
    <t>São Pedro do Sul</t>
  </si>
  <si>
    <t>São Roque do Pico</t>
  </si>
  <si>
    <t>São Vicente</t>
  </si>
  <si>
    <t>Sardoal</t>
  </si>
  <si>
    <t>Sátão</t>
  </si>
  <si>
    <t>Seia</t>
  </si>
  <si>
    <t>Seixal</t>
  </si>
  <si>
    <t>Sernancelhe</t>
  </si>
  <si>
    <t>Serpa</t>
  </si>
  <si>
    <t>Sertã</t>
  </si>
  <si>
    <t>Sesimbra</t>
  </si>
  <si>
    <t>Setúbal</t>
  </si>
  <si>
    <t>Sever do Vouga</t>
  </si>
  <si>
    <t>Silves</t>
  </si>
  <si>
    <t>Sines</t>
  </si>
  <si>
    <t>Sintra</t>
  </si>
  <si>
    <t>Sobral de Monte Agraço</t>
  </si>
  <si>
    <t>Soure</t>
  </si>
  <si>
    <t>Sousel</t>
  </si>
  <si>
    <t>Tábua</t>
  </si>
  <si>
    <t>Tabuaço</t>
  </si>
  <si>
    <t>Tarouca</t>
  </si>
  <si>
    <t>Tavira</t>
  </si>
  <si>
    <t>Terras de Bouro</t>
  </si>
  <si>
    <t>Tomar</t>
  </si>
  <si>
    <t>Tondela</t>
  </si>
  <si>
    <t>Torre de Moncorvo</t>
  </si>
  <si>
    <t>Torres Novas</t>
  </si>
  <si>
    <t>Torres Vedras</t>
  </si>
  <si>
    <t>Trancoso</t>
  </si>
  <si>
    <t>Trofa</t>
  </si>
  <si>
    <t>Vagos</t>
  </si>
  <si>
    <t>Vale de Cambra</t>
  </si>
  <si>
    <t>Valença</t>
  </si>
  <si>
    <t>Valongo</t>
  </si>
  <si>
    <t>Valpaços</t>
  </si>
  <si>
    <t>Velas</t>
  </si>
  <si>
    <t>Vendas Novas</t>
  </si>
  <si>
    <t>Viana do Alentejo</t>
  </si>
  <si>
    <t>Viana do Castelo</t>
  </si>
  <si>
    <t>Vidigueira</t>
  </si>
  <si>
    <t>Vieira do Minho</t>
  </si>
  <si>
    <t>Vila Flor</t>
  </si>
  <si>
    <t>Vila Franca de Xira</t>
  </si>
  <si>
    <t>Vila Franca do Campo</t>
  </si>
  <si>
    <t>Vila Nova da Barquinha</t>
  </si>
  <si>
    <t>Vila Nova de Cerveira</t>
  </si>
  <si>
    <t>Vila Nova de Famalicão</t>
  </si>
  <si>
    <t>Vila Nova de Foz Côa</t>
  </si>
  <si>
    <t>Vila Nova de Gaia</t>
  </si>
  <si>
    <t>Vila Nova de Paiva</t>
  </si>
  <si>
    <t>Vila Nova de Poiares</t>
  </si>
  <si>
    <t>Vila Pouca de Aguiar</t>
  </si>
  <si>
    <t>Vila Real</t>
  </si>
  <si>
    <t>Vila Real de Santo António</t>
  </si>
  <si>
    <t>Vila Velha de Ródão</t>
  </si>
  <si>
    <t>Vila Verde</t>
  </si>
  <si>
    <t>Vila Viçosa</t>
  </si>
  <si>
    <t>Vila de Rei</t>
  </si>
  <si>
    <t>Vila do Bispo</t>
  </si>
  <si>
    <t>Vila do Conde</t>
  </si>
  <si>
    <t>Vila do Porto</t>
  </si>
  <si>
    <t>Vimioso</t>
  </si>
  <si>
    <t>Vinhais</t>
  </si>
  <si>
    <t>Viseu</t>
  </si>
  <si>
    <t>Vizela</t>
  </si>
  <si>
    <t>Vouzela</t>
  </si>
  <si>
    <t>(HR designation (identification / name and function) and indication of link with the Promoter)</t>
  </si>
  <si>
    <t>(HR designation (identification / name and function) and indication of link with the Partner)</t>
  </si>
  <si>
    <t>(Displays breakdown of travel expenses and subsistence allowances separately (provision for accommodation, travel, subsistence allowances, transport,…)</t>
  </si>
  <si>
    <t>Justification for the acquisition of the good / service - present the depreciation value calculations separately</t>
  </si>
  <si>
    <t>(describe in detail the nature of the acquisition of the good / service)</t>
  </si>
  <si>
    <t>Justification for the acquisition of the good / service - must justify the allocation to 100% of the costs with new or used equipment. It is only accepted if it constitutes an integral and necessary component to achieve the results of the project</t>
  </si>
  <si>
    <t xml:space="preserve">Justification for the acquisition of the good / service
 </t>
  </si>
  <si>
    <t>IC Methodology</t>
  </si>
  <si>
    <t xml:space="preserve">Methodology used in accordance with Article 8.5 of the EEA Grants Regulation 2014-2021 (Art. 8.5.1 (a)
</t>
  </si>
  <si>
    <t xml:space="preserve">Methodology used in accordance with Article 8.5 of the EEA Grants Regulation 2014-2021 (Art. 8.5.1 (b)
</t>
  </si>
  <si>
    <t xml:space="preserve">Methodology used in accordance with Article 8.5 of the EEA Grants Regulation 2014-2021 (Art. 8.5.1 (c)
</t>
  </si>
  <si>
    <t xml:space="preserve">Methodology used in accordance with Article 8.5 of the EEA Grants Regulation 2014-2021 (Art. 8.5.1 (d)
</t>
  </si>
  <si>
    <t>Should identify outcome indicators for which the project contributed as defined in the opening calls (See "Indicators" tab - choose the indicator (s) according to the Call)</t>
  </si>
  <si>
    <t>Location of the Project (part C5)</t>
  </si>
  <si>
    <t xml:space="preserve"> Indicators associated to the Project (part C3)</t>
  </si>
  <si>
    <t xml:space="preserve">For Indirect Costs, the calculations giving rise to the proposed value shall be presented, indicating the methodology used in accordance with Article 8.5 of the EEA Grants Regulation 2014-2021, namely:
a) Based on actual overhead costs for Project Promoters and project partners who have a cost accounting system to identify their overhead costs;
Confirmation by the ROC (in the case of private entities) or by the entity's financial officer (in the case of public entities) is required to validate the calculation of the Indirect Cost rate to be applied based on this methodology.
(b) a flat rate of up to 25% of the total direct eligible costs, excluding direct costs eligible for subcontracting and resource costs made available by third parties that are not used at the project sponsor's or project partner's premises;
If this methodology is chosen, the “Indirect Costs - Article 8.5 b” tab must be completed in the application form.
Confirmation by the ROC (in the case of private entities) or by the entity's financial officer (in the case of public entities) is required to validate the costs identified in calculating the Indirect Cost rate calculation to be applied based on this methodology.
(c) a flat rate of up to 15% of the direct costs of eligible personnel, without the need for the Program Operator to make a calculation to determine the applicable rate; or
(d) a flat rate applied to direct eligible costs based on existing methods and corresponding rates applicable in European Union policies for similar project types and project promoters;
Justification of the application of this methodology should be provided by identifying the method applied and the rates applied, as well as examples of project types and promoters and similar projects.
</t>
  </si>
  <si>
    <t>Signature and Date of the application</t>
  </si>
  <si>
    <t>The Promoter shall sign, date, scan and submit the application in pdf format</t>
  </si>
  <si>
    <t>Is the financing rate and the requested amount within the limits established in the Call?</t>
  </si>
  <si>
    <t>The financing rate limit and the requested amount must be complied within the limits established in the Call</t>
  </si>
  <si>
    <t>Promoter and Partners Elegibility</t>
  </si>
  <si>
    <t>Are the Promoter and Partners eligible according to the Regulation and the one defined in the Opening Call?</t>
  </si>
  <si>
    <t>The Promoter's main activities are closely related to the activities presented in the application?</t>
  </si>
  <si>
    <t>Is the main activity of the Partner (s) closely related to the activities in which their contribution is proposed?</t>
  </si>
  <si>
    <t>Documents to be presented by the Promoter and National Partners*</t>
  </si>
  <si>
    <t xml:space="preserve">* - In the case of partners without costs in the Project, it is not necessary to present documentation
** -  For entities from Donor States they must provide a translation of the official documents and a declaration of honor, in English, ensuring that they comply with the respective requirements.
</t>
  </si>
  <si>
    <t>Procurement when the promoter intends to be represented in the practice of acts concerning the request for support and / or the contract</t>
  </si>
  <si>
    <t>Other documents that the beneficiary deems relevant to its framework could be attached</t>
  </si>
  <si>
    <r>
      <t>Declaration Exemption from the application of State Aid rules (</t>
    </r>
    <r>
      <rPr>
        <b/>
        <sz val="10"/>
        <rFont val="Calibri Light"/>
        <family val="2"/>
        <scheme val="major"/>
      </rPr>
      <t>if applicable</t>
    </r>
    <r>
      <rPr>
        <sz val="10"/>
        <rFont val="Calibri Light"/>
        <family val="2"/>
        <scheme val="major"/>
      </rPr>
      <t>)</t>
    </r>
  </si>
  <si>
    <t>Documents to be submitted by Donor State Partners **</t>
  </si>
  <si>
    <t>Registration certificate (or similar), issued by the competent authority in the Donor State/Beneficiary State</t>
  </si>
  <si>
    <t>Registration certificate (or similar), issued by the competent authority of the donor State, must be presented</t>
  </si>
  <si>
    <t>Latest approved statutes (or similar), which proves that Partner’s main activity is closely related to the activities in which its contribution is proposed</t>
  </si>
  <si>
    <t>Latest approved statutes (or similar), which proves that Partner’s main activity is closely related to the activities in which its contribution is proposed, must be presented</t>
  </si>
  <si>
    <t>Declaration proving the VAT regime</t>
  </si>
  <si>
    <t>Partnership Agreement (Draft) and letters of commitment from partners
For applications with partners that do not have project costs, only letters of commitment are required</t>
  </si>
  <si>
    <t>Complementary Documentation Regarding the Project</t>
  </si>
  <si>
    <r>
      <t xml:space="preserve">A declaration issued by the competent donor authority must be submitted, identifying the partner's VAT regime (deductible or non-deductible)
</t>
    </r>
    <r>
      <rPr>
        <b/>
        <i/>
        <sz val="9"/>
        <color theme="1"/>
        <rFont val="Calibri Light"/>
        <family val="2"/>
        <scheme val="major"/>
      </rPr>
      <t>If no declaration is submitted by a competing entity, the partner must submit a signed declaration of commitment.</t>
    </r>
    <r>
      <rPr>
        <i/>
        <sz val="9"/>
        <color theme="1"/>
        <rFont val="Calibri Light"/>
        <family val="2"/>
        <scheme val="major"/>
      </rPr>
      <t xml:space="preserve">
(Does not apply to partners who do not present a budget in the application)</t>
    </r>
  </si>
  <si>
    <t>Company Size</t>
  </si>
  <si>
    <t>Company Size:</t>
  </si>
  <si>
    <t>Micro</t>
  </si>
  <si>
    <t>Small</t>
  </si>
  <si>
    <t xml:space="preserve">Medium </t>
  </si>
  <si>
    <t>Large</t>
  </si>
  <si>
    <t>Must be sent scanned copy of the charter of the entity (eg Statutes, …)</t>
  </si>
  <si>
    <t>Curriculum of Human Resources assigned to the project and beneficiary entities (promoter and partners)</t>
  </si>
  <si>
    <t>Should be sent the CV of the Human Resources assigned to the project, as well as the beneficiary entities: Promoter and partners (may be described in the descriptive memory)</t>
  </si>
  <si>
    <t>9) Eligible expenses proposed in the project budget are not financed by other community or national funding (duplication of funding).</t>
  </si>
  <si>
    <t>Are expected economic benefits to be generated during the implementation of the Project as a result of obtaining financing (for example, cost savings or increased profits)?</t>
  </si>
  <si>
    <t>If yes, identify and quantify the economic benefits:</t>
  </si>
  <si>
    <t>Signature and Date</t>
  </si>
  <si>
    <t>NUT II:</t>
  </si>
  <si>
    <t>NUT III:</t>
  </si>
  <si>
    <t>MOD.PN.FRM.058.EN.V04</t>
  </si>
  <si>
    <t>Why is the project needed? Which situation or problem does the project aim to address? (provide reference to evidence, include reference to the relevant laws or policies, where relevant)
How will the project address these challenges? (please summarize the main activities and deliverables planned to address these challenges)
What does the project plan to achieve?
Who is expected to benefit from this project and how will they benefit?
For each donor project partner or other project partner: what added value is the partnership expected to bring to the project?
In particular, the following aspects should be addressed:
What is the technical / professional contribution of the donor / other country partner to the project?
What will the partnership achieve (expected and deliverable results)?
What will the partnership achieve in bilateral relations?
Are broader scope effects expected with a partnership? (eg strengthening international cooperation, greater cooperation in the sector, dissemination of knowledge and experience among others)</t>
  </si>
  <si>
    <t xml:space="preserve">Communication Plan
</t>
  </si>
  <si>
    <t>Entity Name:</t>
  </si>
  <si>
    <r>
      <t xml:space="preserve">Project Description Summary (English Version):
</t>
    </r>
    <r>
      <rPr>
        <i/>
        <sz val="8"/>
        <color theme="4" tint="0.39997558519241921"/>
        <rFont val="Calibri"/>
        <family val="2"/>
      </rPr>
      <t>(maximum 2000 characters)</t>
    </r>
  </si>
  <si>
    <r>
      <t xml:space="preserve">Project Description Summary (Portuguese Version):
</t>
    </r>
    <r>
      <rPr>
        <i/>
        <sz val="8"/>
        <color theme="4" tint="0.39997558519241921"/>
        <rFont val="Calibri"/>
        <family val="2"/>
      </rPr>
      <t>(maximum 2000 characters)</t>
    </r>
  </si>
  <si>
    <t>Travel</t>
  </si>
  <si>
    <t>Travel (plane)</t>
  </si>
  <si>
    <t>Accommodation</t>
  </si>
  <si>
    <t>Subsistence allowances</t>
  </si>
  <si>
    <t>Public and local transport (train, subway, bus, taxi,…)</t>
  </si>
  <si>
    <t>Travel in own car</t>
  </si>
  <si>
    <t>Conference registration</t>
  </si>
  <si>
    <t>Meals</t>
  </si>
  <si>
    <t>Others</t>
  </si>
  <si>
    <t>Part C1 - Summary Description</t>
  </si>
  <si>
    <t>Summary Description (part C1)</t>
  </si>
  <si>
    <t>IAPMEI SME Certificate (private entity)</t>
  </si>
  <si>
    <r>
      <t xml:space="preserve">It must be sent statements of ROC (or financial responsibility in the case of public entities) to report the existence of economic activity (s) promoter (s) and its relative weight in the total activity for verification of state aid rules to the promoters / partners in which the economic activities they carry out are secondary, which is measured by measuring the weight of these activities to have a weight of less than 20% (eg Associations and private non-profit entities; R&amp;D Institutes, Research Centers, State Laboratories; Universities), according to the model available in:https://www.eeagrants.gov.pt/en/programmes/blue-growth/documents/
</t>
    </r>
    <r>
      <rPr>
        <b/>
        <i/>
        <sz val="9"/>
        <color theme="1"/>
        <rFont val="Calibri Light"/>
        <family val="2"/>
        <scheme val="major"/>
      </rPr>
      <t>State Aid Exemption Declaration</t>
    </r>
  </si>
  <si>
    <r>
      <t xml:space="preserve">It must be submitted a Communication Plan according to the model available in:https://www.eeagrants.gov.pt/en/programmes/blue-growth/documents/
</t>
    </r>
    <r>
      <rPr>
        <b/>
        <i/>
        <sz val="9"/>
        <color theme="1"/>
        <rFont val="Calibri Light"/>
        <family val="2"/>
        <scheme val="major"/>
      </rPr>
      <t>Template - Communication Plan</t>
    </r>
  </si>
  <si>
    <r>
      <t xml:space="preserve">If applicable should be sent licenses and permits necessary for the continued operation
If not applicable, you must attach a declaration of commitment to inform that it does not apply to the project, according to the model available in:https://www.eeagrants.gov.pt/en/programmes/blue-growth/documents/
</t>
    </r>
    <r>
      <rPr>
        <b/>
        <i/>
        <sz val="9"/>
        <color theme="1"/>
        <rFont val="Calibri Light"/>
        <family val="2"/>
        <scheme val="major"/>
      </rPr>
      <t>Template - Declaration Licenses and Authorizations</t>
    </r>
  </si>
  <si>
    <r>
      <t xml:space="preserve">Documents proving that the project complies with environmental requirements must be sent.
If not applicable, you must attach a declaration of commitment to inform that it does not apply to the project, according to the model available in:https://www.eeagrants.gov.pt/en/programmes/blue-growth/documents/
</t>
    </r>
    <r>
      <rPr>
        <b/>
        <i/>
        <sz val="9"/>
        <color theme="1"/>
        <rFont val="Calibri Light"/>
        <family val="2"/>
        <scheme val="major"/>
      </rPr>
      <t>Template - Declaration Environmental Legislation</t>
    </r>
  </si>
  <si>
    <t xml:space="preserve">Application Form </t>
  </si>
  <si>
    <t>Fisheries/aquaculture (development of innovative products and technologies in
fisheries/ fish farming sector)</t>
  </si>
  <si>
    <t>Fish and seafood transformation industry</t>
  </si>
  <si>
    <t>Commercial ports</t>
  </si>
  <si>
    <t>Ocean renewable energy sector</t>
  </si>
  <si>
    <t>Maritime industry, including innovative maritime transport technologies</t>
  </si>
  <si>
    <t>Maritime digitalization</t>
  </si>
  <si>
    <t>Off-shore infrastructures</t>
  </si>
  <si>
    <t>Robotics related to marine and maritime technologies</t>
  </si>
  <si>
    <t>Technologies for deep sea resources and mapping</t>
  </si>
  <si>
    <t>Shipbuilding and shipping (development of innovative products and technologies</t>
  </si>
  <si>
    <t>Blue biotechnology</t>
  </si>
  <si>
    <t>Nautical tourism</t>
  </si>
  <si>
    <t>Environmental monitoring and surveillance activities</t>
  </si>
  <si>
    <t>Circular Economy</t>
  </si>
  <si>
    <t xml:space="preserve">Justification of the allocation of HR to the project. </t>
  </si>
  <si>
    <t>Justification of travel expenses and allowances for human resources allocated to the project.</t>
  </si>
  <si>
    <t xml:space="preserve">Justification for the acquisition of the good / service. </t>
  </si>
  <si>
    <t>Instructions - Costs Justification</t>
  </si>
  <si>
    <r>
      <t xml:space="preserve">All costs included in the project </t>
    </r>
    <r>
      <rPr>
        <b/>
        <sz val="10"/>
        <color rgb="FF595959"/>
        <rFont val="Calibri"/>
        <family val="2"/>
        <scheme val="minor"/>
      </rPr>
      <t xml:space="preserve">must be duly substantiated </t>
    </r>
    <r>
      <rPr>
        <sz val="10"/>
        <color rgb="FF595959"/>
        <rFont val="Calibri"/>
        <family val="2"/>
        <scheme val="minor"/>
      </rPr>
      <t>by expenditure heading and by type of expenditure within each heading.</t>
    </r>
  </si>
  <si>
    <r>
      <t>a)</t>
    </r>
    <r>
      <rPr>
        <b/>
        <sz val="7"/>
        <color rgb="FF595959"/>
        <rFont val="Times New Roman"/>
        <family val="1"/>
      </rPr>
      <t xml:space="preserve">       </t>
    </r>
    <r>
      <rPr>
        <b/>
        <sz val="10"/>
        <color rgb="FF595959"/>
        <rFont val="Calibri"/>
        <family val="2"/>
        <scheme val="minor"/>
      </rPr>
      <t>Human resources allocated to the project</t>
    </r>
  </si>
  <si>
    <t xml:space="preserve">In the case of Human Resources expenses, auxiliary calculations should be presented that justify the Human Resources expenses of the Promoter and Partners, according to the model in the "Human Resources" separator.
</t>
  </si>
  <si>
    <r>
      <t>b)</t>
    </r>
    <r>
      <rPr>
        <b/>
        <sz val="7"/>
        <color rgb="FF595959"/>
        <rFont val="Times New Roman"/>
        <family val="1"/>
      </rPr>
      <t xml:space="preserve">       </t>
    </r>
    <r>
      <rPr>
        <b/>
        <sz val="10"/>
        <color rgb="FF595959"/>
        <rFont val="Calibri"/>
        <family val="2"/>
        <scheme val="minor"/>
      </rPr>
      <t xml:space="preserve">Travel and subsistence allowances for staff taking part in the project </t>
    </r>
  </si>
  <si>
    <r>
      <t xml:space="preserve">Provide justification for travel expenses and allowances for human resources allocated to the project, for each planned travel.
</t>
    </r>
    <r>
      <rPr>
        <b/>
        <sz val="10"/>
        <color rgb="FFFF0000"/>
        <rFont val="Calibri"/>
        <family val="2"/>
        <scheme val="minor"/>
      </rPr>
      <t xml:space="preserve">
Attention!</t>
    </r>
    <r>
      <rPr>
        <sz val="10"/>
        <color rgb="FF595959"/>
        <rFont val="Calibri"/>
        <family val="2"/>
        <scheme val="minor"/>
      </rPr>
      <t xml:space="preserve"> Travel expenses other than the HR assigned to the project must be included in expense item f).</t>
    </r>
  </si>
  <si>
    <r>
      <t>c)</t>
    </r>
    <r>
      <rPr>
        <b/>
        <sz val="7"/>
        <color rgb="FF595959"/>
        <rFont val="Times New Roman"/>
        <family val="1"/>
      </rPr>
      <t xml:space="preserve">       </t>
    </r>
    <r>
      <rPr>
        <b/>
        <sz val="10"/>
        <color rgb="FF595959"/>
        <rFont val="Calibri"/>
        <family val="2"/>
        <scheme val="minor"/>
      </rPr>
      <t>Depreciation of the cost of new or used equipment</t>
    </r>
  </si>
  <si>
    <r>
      <t xml:space="preserve">Discriminate and justify the expenses foreseen with the acquisition of equipment.
</t>
    </r>
    <r>
      <rPr>
        <b/>
        <sz val="10"/>
        <color rgb="FFFF0000"/>
        <rFont val="Calibri"/>
        <family val="2"/>
        <scheme val="minor"/>
      </rPr>
      <t>Attention!</t>
    </r>
    <r>
      <rPr>
        <sz val="10"/>
        <color rgb="FF595959"/>
        <rFont val="Calibri"/>
        <family val="2"/>
        <scheme val="minor"/>
      </rPr>
      <t xml:space="preserve"> For expenses related to amortization of equipment, shall be submitted calculations which gave rise to expenses considered.</t>
    </r>
  </si>
  <si>
    <r>
      <t>d)</t>
    </r>
    <r>
      <rPr>
        <b/>
        <sz val="7"/>
        <color rgb="FF595959"/>
        <rFont val="Times New Roman"/>
        <family val="1"/>
      </rPr>
      <t xml:space="preserve">       </t>
    </r>
    <r>
      <rPr>
        <b/>
        <sz val="10"/>
        <color rgb="FF595959"/>
        <rFont val="Calibri"/>
        <family val="2"/>
        <scheme val="minor"/>
      </rPr>
      <t>Cost of new or used equipment</t>
    </r>
  </si>
  <si>
    <r>
      <t xml:space="preserve">Discriminate and justify the expenses foreseen with the acquisition of the equipment - it must present justification of the allocation to 100% of the costs with new or used equipment.
</t>
    </r>
    <r>
      <rPr>
        <b/>
        <sz val="10"/>
        <color rgb="FFFF0000"/>
        <rFont val="Calibri"/>
        <family val="2"/>
        <scheme val="minor"/>
      </rPr>
      <t xml:space="preserve">Attention! </t>
    </r>
    <r>
      <rPr>
        <sz val="10"/>
        <color rgb="FF595959"/>
        <rFont val="Calibri"/>
        <family val="2"/>
        <scheme val="minor"/>
      </rPr>
      <t>It is only accepted if it constitutes an integral and necessary component to achieve the results of the project.
In case the Programme Operator determines that the equipment is an integral and necessary component for achieving the outcomes of the project, the entire purchase price of thatequipment may, by way of exception from the rule contained in paragraph 4 of Article 8.2, be eligible.</t>
    </r>
  </si>
  <si>
    <r>
      <t>e)</t>
    </r>
    <r>
      <rPr>
        <b/>
        <sz val="7"/>
        <color rgb="FF595959"/>
        <rFont val="Times New Roman"/>
        <family val="1"/>
      </rPr>
      <t xml:space="preserve">       </t>
    </r>
    <r>
      <rPr>
        <b/>
        <sz val="10"/>
        <color rgb="FF595959"/>
        <rFont val="Calibri"/>
        <family val="2"/>
        <scheme val="minor"/>
      </rPr>
      <t>Consumables and supplies costs</t>
    </r>
  </si>
  <si>
    <t>Discriminate and justify the expenses foreseen with the acquisition of the consumables and supplies.</t>
  </si>
  <si>
    <r>
      <t>f)</t>
    </r>
    <r>
      <rPr>
        <b/>
        <sz val="7"/>
        <color rgb="FF595959"/>
        <rFont val="Times New Roman"/>
        <family val="1"/>
      </rPr>
      <t xml:space="preserve">        </t>
    </r>
    <r>
      <rPr>
        <b/>
        <sz val="10"/>
        <color rgb="FF595959"/>
        <rFont val="Calibri"/>
        <family val="2"/>
        <scheme val="minor"/>
      </rPr>
      <t>Costs arising from other contracts awarded by the project promoter</t>
    </r>
  </si>
  <si>
    <t>Discriminate and justify the expenses foreseen with the acquisition of the good / service.</t>
  </si>
  <si>
    <r>
      <t>g)</t>
    </r>
    <r>
      <rPr>
        <b/>
        <sz val="7"/>
        <color rgb="FF595959"/>
        <rFont val="Times New Roman"/>
        <family val="1"/>
      </rPr>
      <t xml:space="preserve">       </t>
    </r>
    <r>
      <rPr>
        <b/>
        <sz val="10"/>
        <color rgb="FF595959"/>
        <rFont val="Calibri"/>
        <family val="2"/>
        <scheme val="minor"/>
      </rPr>
      <t>Costs arising directly from requirements imposed by the project contract</t>
    </r>
  </si>
  <si>
    <r>
      <t>h)</t>
    </r>
    <r>
      <rPr>
        <b/>
        <sz val="7"/>
        <color rgb="FF595959"/>
        <rFont val="Times New Roman"/>
        <family val="1"/>
      </rPr>
      <t xml:space="preserve">       </t>
    </r>
    <r>
      <rPr>
        <b/>
        <sz val="10"/>
        <color rgb="FF595959"/>
        <rFont val="Calibri"/>
        <family val="2"/>
        <scheme val="minor"/>
      </rPr>
      <t>Indirect Costs</t>
    </r>
  </si>
  <si>
    <t>For Indirect Costs, the calculations giving rise to the proposed value shall be presented, indicating the methodology used in accordance with Article 8.5 of the EEA Grants Regulation 2014-2021, namely:
a) Based on actual overhead costs for Project Promoters and project partners who have a cost accounting system to identify their overhead costs;
Confirmation by the ROC (in the case of private entities) or by the entity's financial officer (in the case of public entities) is required to validate the calculation of the Indirect Cost rate to be applied based on this methodology.
(b) a flat rate of up to 25% of the total direct eligible costs, excluding direct costs eligible for subcontracting and resource costs made available by third parties that are not used at the project sponsor's or project partner's premises;
If this methodology is chosen, the “Indirect Costs - Article 8.5 b” tab must be completed in the application form.
Confirmation by the ROC (in the case of private entities) or by the entity's financial officer (in the case of public entities) is required to validate the costs identified in calculating the Indirect Cost rate calculation to be applied based on this methodology.
(c) a flat rate of up to 15% of the direct costs of eligible personnel, without the need for the Program Operator to make a calculation to determine the applicable rate; or
(d) a flat rate applied to direct eligible costs based on existing methods and corresponding rates applicable in European Union policies for similar project types and project promoters;
Justification of the application of this methodology should be provided by identifying the method applied and the rates applied, as well as examples of project types and promoters and similar projects.</t>
  </si>
  <si>
    <t>TOTAL ESTIMATED HOURS</t>
  </si>
  <si>
    <t>Eligible expenditure</t>
  </si>
  <si>
    <t>Name (Human Resource)</t>
  </si>
  <si>
    <t>Academic and professional training</t>
  </si>
  <si>
    <t>Profile</t>
  </si>
  <si>
    <t>Activity(ies)</t>
  </si>
  <si>
    <t>% of allocation</t>
  </si>
  <si>
    <t>Annual Salary (Salary * 12 + Holiday and Christmas Allowance)</t>
  </si>
  <si>
    <t>Annual social charges [€]</t>
  </si>
  <si>
    <t>Other annual charges [€]</t>
  </si>
  <si>
    <t>Annual cost per Human Resource [€]</t>
  </si>
  <si>
    <t>Cost /hour*
[€/h]</t>
  </si>
  <si>
    <t>Total</t>
  </si>
  <si>
    <t>A</t>
  </si>
  <si>
    <t>B</t>
  </si>
  <si>
    <t>Charges identification</t>
  </si>
  <si>
    <t>* Cost / hour (calculation methodology)</t>
  </si>
  <si>
    <t>Project Name</t>
  </si>
  <si>
    <r>
      <t xml:space="preserve">Personnel costs must be calculated individually for each employee, using the real cost method or the unit cost calculation method.
* </t>
    </r>
    <r>
      <rPr>
        <b/>
        <u/>
        <sz val="11"/>
        <color theme="1"/>
        <rFont val="Calibri"/>
        <family val="2"/>
        <scheme val="minor"/>
      </rPr>
      <t>Method of calculating Actual Costs</t>
    </r>
    <r>
      <rPr>
        <sz val="11"/>
        <color theme="1"/>
        <rFont val="Calibri"/>
        <family val="2"/>
        <scheme val="minor"/>
      </rPr>
      <t xml:space="preserve"> - As a general rule, the human resources expenses of beneficiaries are based on actual costs incurred in carrying out the eligible activities, having as reference the monthly base salary declared for the social protection of the worker, which can plus mandatory social charges.
* </t>
    </r>
    <r>
      <rPr>
        <b/>
        <u/>
        <sz val="11"/>
        <color theme="1"/>
        <rFont val="Calibri"/>
        <family val="2"/>
        <scheme val="minor"/>
      </rPr>
      <t>Method of Calculating the Unit Cost</t>
    </r>
    <r>
      <rPr>
        <sz val="11"/>
        <color theme="1"/>
        <rFont val="Calibri"/>
        <family val="2"/>
        <scheme val="minor"/>
      </rPr>
      <t xml:space="preserve"> - Paragraph a) of number 1 of article 8.4 of the Regulation, related to the standard scales of unit costs, allows the use of the rules in force in European Union policies. Thus, and as an alternative to the real cost methodology, personnel costs, to be considered in the scope of management and technical assistance costs, can be determined by using the standard cost methodology of 1,720 hours, as provided for in Community legislation. . (Hourly personnel cost = last documented gross annual labor cost / 1,720 hours)</t>
    </r>
  </si>
  <si>
    <t>IMPORTANT NOTE - Calculation methodologies</t>
  </si>
  <si>
    <t>Food allowance</t>
  </si>
  <si>
    <t>Workplace accident insurance</t>
  </si>
  <si>
    <t>Personal accident insurance (scholarship holders)</t>
  </si>
  <si>
    <t>(Example)</t>
  </si>
  <si>
    <t>TOTAL HR Promoter</t>
  </si>
  <si>
    <t>HR Partner</t>
  </si>
  <si>
    <t>HR Promoter</t>
  </si>
  <si>
    <t>TOTAL HR Partner</t>
  </si>
  <si>
    <t>(replicate if there are more Partners)</t>
  </si>
  <si>
    <t>Annex MD - PROJECT IMPLEMENTATION SCHEDULE</t>
  </si>
  <si>
    <t>Activities</t>
  </si>
  <si>
    <t>Promoter/</t>
  </si>
  <si>
    <t>Year 3</t>
  </si>
  <si>
    <t>Partner</t>
  </si>
  <si>
    <t>#1</t>
  </si>
  <si>
    <t>Task 1</t>
  </si>
  <si>
    <t>Task 2</t>
  </si>
  <si>
    <t>#2</t>
  </si>
  <si>
    <t> ….</t>
  </si>
  <si>
    <t>#3</t>
  </si>
  <si>
    <t>D1.1.</t>
  </si>
  <si>
    <t>D1.2.</t>
  </si>
  <si>
    <t>MS1</t>
  </si>
  <si>
    <t>MS2</t>
  </si>
  <si>
    <t>Lifespan</t>
  </si>
  <si>
    <t>Nr. years of lifespan to depreciate/amortize *</t>
  </si>
  <si>
    <t>Equipment Designation</t>
  </si>
  <si>
    <t>Acquisition value</t>
  </si>
  <si>
    <t>Depreciation Tax/Amortisation</t>
  </si>
  <si>
    <t>Number of Years</t>
  </si>
  <si>
    <t>Number of Months</t>
  </si>
  <si>
    <t xml:space="preserve">Year 1 </t>
  </si>
  <si>
    <t>Year2</t>
  </si>
  <si>
    <t>Year 4</t>
  </si>
  <si>
    <t>Year 5</t>
  </si>
  <si>
    <t>Year 6</t>
  </si>
  <si>
    <t>Year 7</t>
  </si>
  <si>
    <t>Year 8</t>
  </si>
  <si>
    <t>Year 9</t>
  </si>
  <si>
    <t>Year 10</t>
  </si>
  <si>
    <t>C</t>
  </si>
  <si>
    <t>D (E/12)</t>
  </si>
  <si>
    <t>E</t>
  </si>
  <si>
    <t>F (B*C/100)</t>
  </si>
  <si>
    <t>Computer</t>
  </si>
  <si>
    <t>* Only assign the number of years of the project to the budget statement as eligible expenditure (the remaining amount will be ineligible expenditure)</t>
  </si>
  <si>
    <t>NOTE:</t>
  </si>
  <si>
    <t>Regulatory Decree nr. 25/2009, of 14 of september, on Article 19º, that establishes the depreciation and amortization regime effects of corporate income tax, provides that, the assets with value below 1.000,00€, can be totally depreciated or amortized in a single tax period, except when they are an integral part of a set of elements that should be depreciated or amortized as a whole.</t>
  </si>
  <si>
    <t>C1</t>
  </si>
  <si>
    <t>Depreciation / Amortization Rate Designation</t>
  </si>
  <si>
    <t>COMPUTERS - LAPTOP</t>
  </si>
  <si>
    <t>Promoter/Partner</t>
  </si>
  <si>
    <t>Total Promoter</t>
  </si>
  <si>
    <t>Total Partner 1</t>
  </si>
  <si>
    <t>Total Partner 2</t>
  </si>
  <si>
    <t>Total Partner 3</t>
  </si>
  <si>
    <t>Total Partner …</t>
  </si>
  <si>
    <t>TOTAL</t>
  </si>
  <si>
    <t>Group 1 - Properties</t>
  </si>
  <si>
    <t>SLIGHT EDIFICATION (FIBER CEMENT,WOOD., ETC)</t>
  </si>
  <si>
    <t>RESIDENTIAL BUILDINGS</t>
  </si>
  <si>
    <t>COMMERCIAL AND ADMINISTRATIVE BUILDINGS</t>
  </si>
  <si>
    <t>INDUSTRIAL BUILDINGS</t>
  </si>
  <si>
    <t>BUILDINGS ALLOCATED TO HOTELS, REST., ETC.</t>
  </si>
  <si>
    <t>OVENS</t>
  </si>
  <si>
    <t>HYDRAULIC WORKS, INC. WATER WELLS</t>
  </si>
  <si>
    <t>STONE PAVING WORKS, CONCRETE, ETC.</t>
  </si>
  <si>
    <t>CONCRETE OR MASONRY BRIDGES AND AQUEDUCTS</t>
  </si>
  <si>
    <t>WOODEN BRIDGES AND AQUEDUCTS</t>
  </si>
  <si>
    <t>METALLIC BRIDGES AND AQUEDUCTS</t>
  </si>
  <si>
    <t>WATER TOWER OR SUPERFICIAL RESERVOIRS</t>
  </si>
  <si>
    <t>UNDERGROUND WATER RESERVOIRS</t>
  </si>
  <si>
    <t>SILOS</t>
  </si>
  <si>
    <t>URBAN ARRANGEMENTS</t>
  </si>
  <si>
    <t>SLIGHT SEALS</t>
  </si>
  <si>
    <t>WALLS</t>
  </si>
  <si>
    <r>
      <t xml:space="preserve">* based on Table II - Generic taxes published in DR available on </t>
    </r>
    <r>
      <rPr>
        <u/>
        <sz val="8"/>
        <color theme="1"/>
        <rFont val="Calibri"/>
        <family val="2"/>
        <scheme val="minor"/>
      </rPr>
      <t xml:space="preserve">https://dre.pt/application/conteudo/489774 </t>
    </r>
  </si>
  <si>
    <t>GROUP I</t>
  </si>
  <si>
    <t>Group 2 - Facilities</t>
  </si>
  <si>
    <t>WATER, ELECT., COMPRESSED AIR, REFRIG. AND TEL. INSTALLATION</t>
  </si>
  <si>
    <t>CENTRAL HEATING INSTALLATIONS</t>
  </si>
  <si>
    <t>PASSENGER AND GOODS LIFTS, ESCALATORS</t>
  </si>
  <si>
    <t>OVERHEAD CABLES AND CABLE TRAYS INST.</t>
  </si>
  <si>
    <t>BOILERS AND STILLS INST.</t>
  </si>
  <si>
    <t>WATER ABSTRACTION AND DISTRIBUTION  INST. (PRIV.)</t>
  </si>
  <si>
    <t>LOADING, UNLOADING AND BOARDING INST.</t>
  </si>
  <si>
    <t>CALL CENTERS (PRIV.)</t>
  </si>
  <si>
    <t>LIQ. FUELS DISTRIBUTION INST.</t>
  </si>
  <si>
    <t>PACKAGING INST.</t>
  </si>
  <si>
    <t>CONCRETE STORAGE AND TIPPING</t>
  </si>
  <si>
    <t>WOOD STORAGE AND TIPPING</t>
  </si>
  <si>
    <t>METAL STORAGE AND TIPPING</t>
  </si>
  <si>
    <t>MILLS AND PRESSES INST.</t>
  </si>
  <si>
    <t>TRANSFORMER STATIONS</t>
  </si>
  <si>
    <t>RADIO, RADIO-TELEVISION AND TELEVISION (PRIV.)</t>
  </si>
  <si>
    <t>CANTEENS AND KITCHENS (PRIV.)</t>
  </si>
  <si>
    <t>LIQ. FUELS RESERVOIRS</t>
  </si>
  <si>
    <t>SHOWCASES AND FIXED SHELVES</t>
  </si>
  <si>
    <t>EXHIBITION AREAS ITINERANT CHARACTER</t>
  </si>
  <si>
    <t>PROFESSIONAL TRAINING CENTERS INST.</t>
  </si>
  <si>
    <t>UNSPECIFIED</t>
  </si>
  <si>
    <t>Group 3 - Machines, equipments and tools</t>
  </si>
  <si>
    <t>EQUIPMENT AND ELECTRONIC MACHINES</t>
  </si>
  <si>
    <t>SOUND SYSTEM</t>
  </si>
  <si>
    <t>AIR CONDITIONER EQUIPMENT</t>
  </si>
  <si>
    <t>HEATING EQUIPMENT</t>
  </si>
  <si>
    <t>LABORATORY AND PRECISION EQUIPMENT</t>
  </si>
  <si>
    <t>VENTILATION EQUIPMENT</t>
  </si>
  <si>
    <t>SCALES</t>
  </si>
  <si>
    <t>COMPRESSORS</t>
  </si>
  <si>
    <t>COMPUTERS</t>
  </si>
  <si>
    <t>COMPUTERS - TABLET</t>
  </si>
  <si>
    <t>COMPUTERS - MONITOR</t>
  </si>
  <si>
    <t>COMPUTERS - PRINTER</t>
  </si>
  <si>
    <t>OTHER INFORMATICS EQUIP.</t>
  </si>
  <si>
    <t>PROFESSIONAL TRAINING CENTERS EQUIP.</t>
  </si>
  <si>
    <t>SOLAR ENERGY EQUIPMENT</t>
  </si>
  <si>
    <t>MOBILE PHONES</t>
  </si>
  <si>
    <t>CARPENTRY WORKSHOP EQUIP. (PRIV.)</t>
  </si>
  <si>
    <t>METALWORKING AND MECHANICAL WORKSHOP EQUIP. (PRIV.)</t>
  </si>
  <si>
    <t>TOOLS AND UTENSILS</t>
  </si>
  <si>
    <t>CRANES</t>
  </si>
  <si>
    <t>TYPEWRITER, CALCULATOR, ACCOUNTING, COPIER</t>
  </si>
  <si>
    <t>MACHINES - LIGHT TOOLS</t>
  </si>
  <si>
    <t>MACHINES - HEAVY TOOLS</t>
  </si>
  <si>
    <t>AUTOMATIC CAR WASH MACHINES</t>
  </si>
  <si>
    <t>UNSPECIFIED MACHINES</t>
  </si>
  <si>
    <t>FIRE-FIGHTING EQUIPMENT (FIRE EXTINGUISHERS AND OTHERS)</t>
  </si>
  <si>
    <t>BURNING MATERIAL</t>
  </si>
  <si>
    <t>ENGINES</t>
  </si>
  <si>
    <t>TELEVISIONS</t>
  </si>
  <si>
    <t>VIDEO CAMARA</t>
  </si>
  <si>
    <t>VIDEO PROJECTOR</t>
  </si>
  <si>
    <t>Group 4 - Rolling or transport equipment</t>
  </si>
  <si>
    <t>AIRCRAFT</t>
  </si>
  <si>
    <t>IRON BOAT</t>
  </si>
  <si>
    <t>WOODEN BOAT</t>
  </si>
  <si>
    <t>RUBBER BOAT</t>
  </si>
  <si>
    <t>BICYCLES, TRYCLES AND MOTOR CYCLES</t>
  </si>
  <si>
    <t>TRACTOR, STACKER, DUMPERS</t>
  </si>
  <si>
    <t>WAGONS</t>
  </si>
  <si>
    <t>ANIMAL TRACTION VEHICLES, ANIMAL TRACTION</t>
  </si>
  <si>
    <t>RAILROAD</t>
  </si>
  <si>
    <t>DECAUVILLE RAILROAD, ROLLING STOCK</t>
  </si>
  <si>
    <t>FUNERAL CARS</t>
  </si>
  <si>
    <t>LIGHT PASSENGER AND MIXED USE VEHICLES</t>
  </si>
  <si>
    <t>HEAVY PASSENGER VEHICLES</t>
  </si>
  <si>
    <t>HEAVY GOODS VEHICLES, TRAILER</t>
  </si>
  <si>
    <t>HEAVY GOODS VEHICLES, HIGH WEAR</t>
  </si>
  <si>
    <t>TANKS</t>
  </si>
  <si>
    <t>Group 5 - Miscellaneous Elements</t>
  </si>
  <si>
    <t>COMFORT AND DECORATION - CARPET</t>
  </si>
  <si>
    <t>COMFORT AND DECORATION - OTHERS</t>
  </si>
  <si>
    <t>TARPAULIN</t>
  </si>
  <si>
    <t>ADVERTISING EQUIPMENT ON THE PUBLIC ROADWAY</t>
  </si>
  <si>
    <t>FILMS, DISCS AND CASSETTES</t>
  </si>
  <si>
    <t>DRAWING MATERIALS AND TOPOGRAPHY</t>
  </si>
  <si>
    <t>FURNITURE</t>
  </si>
  <si>
    <t>MOULDS, SHAPES AND DIES</t>
  </si>
  <si>
    <t>COMPUTER PROGRAMMES</t>
  </si>
  <si>
    <t>TARES AND WOODEN EMPTIES</t>
  </si>
  <si>
    <t>TARES AND METAL EMPTIES</t>
  </si>
  <si>
    <t>TARES AND EMPTIES OF OTHER MATERIALS</t>
  </si>
  <si>
    <t>INSTALLATION COSTS</t>
  </si>
  <si>
    <t>Intangible assets</t>
  </si>
  <si>
    <t>RESEARCH AND DEVELOPMENT EXPENDITURE</t>
  </si>
  <si>
    <t>PATENTS, TRADEMARKS, PERMITS, OTHER RIGHTS - INDUSTRIAL PROPERTY ELEMENTS</t>
  </si>
  <si>
    <t>PATENTS, TRADEMARKS, PERMITS, OTHER RIGHTS - SOFTWARE LICENSES</t>
  </si>
  <si>
    <t>PATENTS, TRADEMARKS, PERMITS, OTHER RIGHTS - LICENSE</t>
  </si>
  <si>
    <t>GROUP II</t>
  </si>
  <si>
    <t>GROUP III</t>
  </si>
  <si>
    <t>GROUP IV</t>
  </si>
  <si>
    <t>GROUP V</t>
  </si>
  <si>
    <t>Indicator</t>
  </si>
  <si>
    <t>Source of verification</t>
  </si>
  <si>
    <t>Frequency of reporting</t>
  </si>
  <si>
    <t>Baseline value</t>
  </si>
  <si>
    <t>Baseline year</t>
  </si>
  <si>
    <t>Call</t>
  </si>
  <si>
    <t>PA01</t>
  </si>
  <si>
    <t>Outcome 1</t>
  </si>
  <si>
    <t xml:space="preserve">Increased competitiveness for Portuguese enterprises within the focus area of Blue Growth </t>
  </si>
  <si>
    <t>Percentage</t>
  </si>
  <si>
    <t xml:space="preserve">Annually </t>
  </si>
  <si>
    <t>N/A</t>
  </si>
  <si>
    <t>Copies of contracts signed with Project Promoters</t>
  </si>
  <si>
    <t>Semi-annually</t>
  </si>
  <si>
    <t>Identify Project ID, Type and Sector / Area of Activity, I&amp;D Category and TRL Level in the start and end of the project (in accordance with the Call)</t>
  </si>
  <si>
    <r>
      <t xml:space="preserve">Constitutive document of the entity </t>
    </r>
    <r>
      <rPr>
        <b/>
        <sz val="10"/>
        <color rgb="FF404040"/>
        <rFont val="Calibri Light"/>
        <family val="2"/>
        <scheme val="major"/>
      </rPr>
      <t>(Public Entities)</t>
    </r>
  </si>
  <si>
    <r>
      <t xml:space="preserve">Updated certificate from the Commercial Registry Office, if legal person (Permanent Certificate) - </t>
    </r>
    <r>
      <rPr>
        <b/>
        <sz val="10"/>
        <color rgb="FF404040"/>
        <rFont val="Calibri Light"/>
        <family val="2"/>
        <scheme val="major"/>
      </rPr>
      <t>(Private Entities)</t>
    </r>
  </si>
  <si>
    <t>Declaration of Commitment - Term of Responsibility</t>
  </si>
  <si>
    <r>
      <t xml:space="preserve">It must be sent declaration of Commitment - Term of Responsibility according to the model available in:https://www.eeagrants.gov.pt/en/programmes/blue-growth/documents/
</t>
    </r>
    <r>
      <rPr>
        <b/>
        <i/>
        <sz val="9"/>
        <color theme="1"/>
        <rFont val="Calibri Light"/>
        <family val="2"/>
        <scheme val="major"/>
      </rPr>
      <t>Template - Declaration Term of Responsibility</t>
    </r>
  </si>
  <si>
    <t>Report and Accounts and Balance Sheets for the last year</t>
  </si>
  <si>
    <t xml:space="preserve">The Report and Accounts and Balance Sheets of the last  financial year must be sent. </t>
  </si>
  <si>
    <t>Start-up statement (start-up company)</t>
  </si>
  <si>
    <r>
      <t xml:space="preserve">For all the expenses identified in the Detailed Budget the supporting documents of the expenses should be attached:
a) costs less than 5000 euros </t>
    </r>
    <r>
      <rPr>
        <b/>
        <i/>
        <sz val="9"/>
        <rFont val="Calibri Light"/>
        <family val="2"/>
        <scheme val="major"/>
      </rPr>
      <t>is not required budget</t>
    </r>
    <r>
      <rPr>
        <i/>
        <sz val="9"/>
        <rFont val="Calibri Light"/>
        <family val="2"/>
        <scheme val="major"/>
      </rPr>
      <t>;
b) costs more than 5000 euros and less than € 20,000</t>
    </r>
    <r>
      <rPr>
        <b/>
        <i/>
        <sz val="9"/>
        <rFont val="Calibri Light"/>
        <family val="2"/>
        <scheme val="major"/>
      </rPr>
      <t xml:space="preserve"> it is necessary to present one budget</t>
    </r>
    <r>
      <rPr>
        <i/>
        <sz val="9"/>
        <rFont val="Calibri Light"/>
        <family val="2"/>
        <scheme val="major"/>
      </rPr>
      <t xml:space="preserve">;
c) costs more than € 20,000 </t>
    </r>
    <r>
      <rPr>
        <b/>
        <i/>
        <sz val="9"/>
        <rFont val="Calibri Light"/>
        <family val="2"/>
        <scheme val="major"/>
      </rPr>
      <t>it is necessary to present three budgets;</t>
    </r>
    <r>
      <rPr>
        <i/>
        <sz val="9"/>
        <rFont val="Calibri Light"/>
        <family val="2"/>
        <scheme val="major"/>
      </rPr>
      <t xml:space="preserve">
</t>
    </r>
  </si>
  <si>
    <r>
      <t xml:space="preserve">A statement must be provided to prove that the beneficiary is a taxable person and that the value added tax incurred in the project concerned is not recoverable and non-recoverable and should be requested from VAT Services, Tax Administration, identifying the nature of the project and the funding program. The request must be made by e-counter, should access the Finance Portal in www.portaldasfinancas.gov.pt, identifying with your password and selecting: - e-counter&gt; contact us&gt; inquiries / clarification&gt; register question; or via the following link: - https://www.portaldasfinancas.gov.pt/pf/html/eBalcao.html. Applies to promoter and partners with project costs. (use DSIVA order template available at:   </t>
    </r>
    <r>
      <rPr>
        <b/>
        <i/>
        <sz val="9"/>
        <color theme="1"/>
        <rFont val="Calibri Light"/>
        <family val="2"/>
        <scheme val="major"/>
      </rPr>
      <t>https://www.eeagrants.gov.pt/en/programmes/blue-growth/documents/ )</t>
    </r>
    <r>
      <rPr>
        <i/>
        <sz val="9"/>
        <color theme="1"/>
        <rFont val="Calibri Light"/>
        <family val="2"/>
        <scheme val="major"/>
      </rPr>
      <t xml:space="preserve">
If the Promoter / Partner's VAT regime is the General Regime (deductible VAT) the DSIVA Certificate is not necessary, however, a cadastal information of the VAT regime must be presented. (ex. print of the finance portal platform) 
</t>
    </r>
    <r>
      <rPr>
        <b/>
        <i/>
        <sz val="9"/>
        <color theme="1"/>
        <rFont val="Calibri Light"/>
        <family val="2"/>
        <scheme val="major"/>
      </rPr>
      <t>Template - DSIVA Template Request</t>
    </r>
  </si>
  <si>
    <t>https://www.eeagrants.gov.pt/en/programmes/blue-growth/documents/</t>
  </si>
  <si>
    <t>Description and justification of the operation</t>
  </si>
  <si>
    <r>
      <t xml:space="preserve">It should be sent </t>
    </r>
    <r>
      <rPr>
        <b/>
        <i/>
        <sz val="9"/>
        <color theme="1"/>
        <rFont val="Calibri Light"/>
        <family val="2"/>
        <scheme val="major"/>
      </rPr>
      <t>descriptive memory</t>
    </r>
    <r>
      <rPr>
        <i/>
        <sz val="9"/>
        <color theme="1"/>
        <rFont val="Calibri Light"/>
        <family val="2"/>
        <scheme val="major"/>
      </rPr>
      <t xml:space="preserve"> (DM)according to the model available at: https://www.eeagrants.gov.pt/en/programmes/blue-growth/documents/
</t>
    </r>
    <r>
      <rPr>
        <b/>
        <i/>
        <sz val="9"/>
        <color theme="1"/>
        <rFont val="Calibri Light"/>
        <family val="2"/>
        <scheme val="major"/>
      </rPr>
      <t xml:space="preserve">Template - Project Description
</t>
    </r>
  </si>
  <si>
    <r>
      <t xml:space="preserve">It must be sent </t>
    </r>
    <r>
      <rPr>
        <b/>
        <i/>
        <sz val="9"/>
        <rFont val="Calibri Light"/>
        <family val="2"/>
        <scheme val="major"/>
      </rPr>
      <t>draft Partnership Agreement</t>
    </r>
    <r>
      <rPr>
        <i/>
        <sz val="9"/>
        <rFont val="Calibri Light"/>
        <family val="2"/>
        <scheme val="major"/>
      </rPr>
      <t xml:space="preserve"> (according to the model available in:https://www.eeagrants.gov.pt/en/programmes/blue-growth/documents/) and </t>
    </r>
    <r>
      <rPr>
        <b/>
        <i/>
        <sz val="9"/>
        <rFont val="Calibri Light"/>
        <family val="2"/>
        <scheme val="major"/>
      </rPr>
      <t xml:space="preserve">letters of commitment by partners </t>
    </r>
    <r>
      <rPr>
        <i/>
        <sz val="9"/>
        <rFont val="Calibri Light"/>
        <family val="2"/>
        <scheme val="major"/>
      </rPr>
      <t>according to the model available in:https://www.eeagrants.gov.pt/en/programmes/blue-growth/documents/</t>
    </r>
    <r>
      <rPr>
        <b/>
        <i/>
        <sz val="9"/>
        <rFont val="Calibri Light"/>
        <family val="2"/>
        <scheme val="major"/>
      </rPr>
      <t xml:space="preserve">
Template - Commitment Letter
Temlate - draft Partnership Agreement 
</t>
    </r>
    <r>
      <rPr>
        <i/>
        <sz val="9"/>
        <rFont val="Calibri Light"/>
        <family val="2"/>
        <scheme val="major"/>
      </rPr>
      <t xml:space="preserve">
Later after the award of funding should be referred to the agreement signed by all entities before signing the Project Agreement.
</t>
    </r>
    <r>
      <rPr>
        <b/>
        <i/>
        <sz val="9"/>
        <rFont val="Calibri Light"/>
        <family val="2"/>
        <scheme val="major"/>
      </rPr>
      <t>If the promoter sends the Partner Agreement signed, it is not necessary to send letters of commitment from the partners.</t>
    </r>
  </si>
  <si>
    <r>
      <t xml:space="preserve">If the promoter and / or partner is compliant while start-up, should be attach the same statement as available model: https://www.eeagrants.gov.pt/en/programmes/blue-growth/documents/
</t>
    </r>
    <r>
      <rPr>
        <b/>
        <i/>
        <sz val="9"/>
        <color theme="1"/>
        <rFont val="Calibri Light"/>
        <family val="2"/>
        <scheme val="major"/>
      </rPr>
      <t>Template - Startup Declaration</t>
    </r>
  </si>
  <si>
    <t>Acronym :</t>
  </si>
  <si>
    <t>(Version - September 2021)</t>
  </si>
  <si>
    <t>SGS#2 – Development of business and management skills – training on job</t>
  </si>
  <si>
    <t>Educational training on job for business and management skills improvement (training, coaching, mentoring etc.)</t>
  </si>
  <si>
    <t>Professional internship programmes for SMEs</t>
  </si>
  <si>
    <t>Training courses</t>
  </si>
  <si>
    <t>Training in new technologies that represent an innovative factor for the business development</t>
  </si>
  <si>
    <t>Executive training in leadership and management, team development and collaboration skills</t>
  </si>
  <si>
    <t>Open innovation training</t>
  </si>
  <si>
    <t>Training in Intellectual property and IPR management</t>
  </si>
  <si>
    <t>Tech transfer and collaborative research skills</t>
  </si>
  <si>
    <t>Female capacity building programmes, with core competencies in business management, team leadership, project management, communication skills etc</t>
  </si>
  <si>
    <t>Project identification, Typology and Sector/Activity Area, the start and end of the project (Part A)</t>
  </si>
  <si>
    <t>Share of enterprises’ staff who declare better skills/ competencies in their field</t>
  </si>
  <si>
    <t>Survey results</t>
  </si>
  <si>
    <t>SGS#2</t>
  </si>
  <si>
    <t>Output 1.6</t>
  </si>
  <si>
    <t>Enterprises supported to improve capacity for business development (SGS)</t>
  </si>
  <si>
    <t>Number of SME that have received business and management skills support (training, coaching, mentoring etc.)</t>
  </si>
  <si>
    <t xml:space="preserve">Number of large enterprises that have received business and management skills support (training, coaching, mentoring etc.) </t>
  </si>
  <si>
    <t>Number of professional staff trained</t>
  </si>
  <si>
    <t>Project promoters' records, attendance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</si>
</sst>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
    <numFmt numFmtId="165" formatCode="#,##0\ &quot;€&quot;"/>
    <numFmt numFmtId="166" formatCode="#,##0.00\ &quot;€&quot;"/>
    <numFmt numFmtId="167" formatCode="#,###,###,###"/>
    <numFmt numFmtId="168" formatCode="###,###,###"/>
    <numFmt numFmtId="169" formatCode="#,##0\ [$EUR]"/>
    <numFmt numFmtId="170" formatCode="#,##0.00\ [$EUR]"/>
    <numFmt numFmtId="171" formatCode="#,##0.00\ [$€-1]"/>
    <numFmt numFmtId="172" formatCode="0.000000"/>
    <numFmt numFmtId="173" formatCode="0.00000000"/>
    <numFmt numFmtId="174" formatCode="0.000000000"/>
    <numFmt numFmtId="175" formatCode="0.0000000"/>
  </numFmts>
  <fonts count="143">
    <font>
      <sz val="11"/>
      <color theme="1"/>
      <name val="Calibri"/>
      <family val="2"/>
      <scheme val="minor"/>
    </font>
    <font>
      <sz val="10"/>
      <name val="Calibri Light"/>
      <family val="2"/>
    </font>
    <font>
      <sz val="8"/>
      <name val="Calibri Light"/>
      <family val="2"/>
    </font>
    <font>
      <sz val="9"/>
      <name val="Calibri Light"/>
      <family val="2"/>
    </font>
    <font>
      <b/>
      <sz val="9"/>
      <name val="Calibri Light"/>
      <family val="2"/>
    </font>
    <font>
      <b/>
      <sz val="10"/>
      <name val="Calibri Light"/>
      <family val="2"/>
    </font>
    <font>
      <b/>
      <sz val="11"/>
      <name val="Calibri"/>
      <family val="2"/>
    </font>
    <font>
      <sz val="10"/>
      <name val="Calibri"/>
      <family val="2"/>
    </font>
    <font>
      <sz val="9"/>
      <name val="Calibri"/>
      <family val="2"/>
    </font>
    <font>
      <b/>
      <sz val="9"/>
      <name val="Calibri"/>
      <family val="2"/>
    </font>
    <font>
      <b/>
      <sz val="11"/>
      <name val="Calibri Light"/>
      <family val="2"/>
    </font>
    <font>
      <b/>
      <sz val="11"/>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1"/>
      <color theme="3" tint="-0.499984740745262"/>
      <name val="Calibri"/>
      <family val="2"/>
    </font>
    <font>
      <sz val="10"/>
      <color theme="0" tint="-4.9989318521683403E-2"/>
      <name val="Calibri Light"/>
      <family val="2"/>
    </font>
    <font>
      <sz val="10"/>
      <color theme="1"/>
      <name val="Calibri Light"/>
      <family val="2"/>
    </font>
    <font>
      <b/>
      <sz val="10"/>
      <color theme="0"/>
      <name val="Calibri Light"/>
      <family val="2"/>
    </font>
    <font>
      <sz val="10"/>
      <color theme="0"/>
      <name val="Calibri Light"/>
      <family val="2"/>
    </font>
    <font>
      <b/>
      <sz val="9"/>
      <color theme="3" tint="-0.499984740745262"/>
      <name val="Calibri"/>
      <family val="2"/>
    </font>
    <font>
      <b/>
      <sz val="9"/>
      <color theme="3" tint="-0.499984740745262"/>
      <name val="Calibri Light"/>
      <family val="2"/>
    </font>
    <font>
      <b/>
      <sz val="11"/>
      <color theme="3" tint="-0.499984740745262"/>
      <name val="Calibri Light"/>
      <family val="2"/>
    </font>
    <font>
      <b/>
      <sz val="10.5"/>
      <color theme="3" tint="-0.499984740745262"/>
      <name val="Calibri"/>
      <family val="2"/>
    </font>
    <font>
      <sz val="9"/>
      <color theme="3" tint="-0.499984740745262"/>
      <name val="Calibri"/>
      <family val="2"/>
    </font>
    <font>
      <sz val="10"/>
      <color theme="3" tint="-0.499984740745262"/>
      <name val="Calibri"/>
      <family val="2"/>
    </font>
    <font>
      <b/>
      <i/>
      <sz val="8"/>
      <color theme="4" tint="-0.249977111117893"/>
      <name val="Calibri"/>
      <family val="2"/>
      <scheme val="minor"/>
    </font>
    <font>
      <i/>
      <sz val="8"/>
      <color rgb="FFFF0000"/>
      <name val="Calibri Light"/>
      <family val="2"/>
    </font>
    <font>
      <sz val="10"/>
      <color theme="0" tint="-4.9989318521683403E-2"/>
      <name val="Calibri"/>
      <family val="2"/>
    </font>
    <font>
      <b/>
      <sz val="10"/>
      <color theme="0"/>
      <name val="Calibri"/>
      <family val="2"/>
      <scheme val="minor"/>
    </font>
    <font>
      <sz val="10"/>
      <name val="Calibri"/>
      <family val="2"/>
      <scheme val="minor"/>
    </font>
    <font>
      <b/>
      <sz val="9"/>
      <color theme="3" tint="-0.499984740745262"/>
      <name val="Calibri"/>
      <family val="2"/>
      <scheme val="minor"/>
    </font>
    <font>
      <b/>
      <sz val="9"/>
      <color theme="1" tint="0.34998626667073579"/>
      <name val="Calibri"/>
      <family val="2"/>
      <scheme val="minor"/>
    </font>
    <font>
      <sz val="10"/>
      <color theme="3" tint="-0.499984740745262"/>
      <name val="Calibri Light"/>
      <family val="2"/>
    </font>
    <font>
      <sz val="8"/>
      <name val="Calibri Light"/>
      <family val="2"/>
      <scheme val="major"/>
    </font>
    <font>
      <sz val="8"/>
      <color theme="0" tint="-4.9989318521683403E-2"/>
      <name val="Calibri Light"/>
      <family val="2"/>
      <scheme val="major"/>
    </font>
    <font>
      <b/>
      <sz val="10"/>
      <color theme="3" tint="-0.499984740745262"/>
      <name val="Calibri"/>
      <family val="2"/>
      <scheme val="minor"/>
    </font>
    <font>
      <sz val="8"/>
      <color theme="0" tint="-4.9989318521683403E-2"/>
      <name val="Calibri Light"/>
      <family val="2"/>
    </font>
    <font>
      <b/>
      <sz val="9"/>
      <color theme="1" tint="0.34998626667073579"/>
      <name val="Calibri"/>
      <family val="2"/>
    </font>
    <font>
      <sz val="9"/>
      <name val="Calibri"/>
      <family val="2"/>
      <scheme val="minor"/>
    </font>
    <font>
      <b/>
      <sz val="10"/>
      <color theme="0"/>
      <name val="Calibri"/>
      <family val="2"/>
    </font>
    <font>
      <sz val="9"/>
      <color theme="3" tint="-0.499984740745262"/>
      <name val="Calibri"/>
      <family val="2"/>
      <scheme val="minor"/>
    </font>
    <font>
      <sz val="8"/>
      <color theme="3" tint="0.59999389629810485"/>
      <name val="Calibri"/>
      <family val="2"/>
      <scheme val="minor"/>
    </font>
    <font>
      <sz val="10"/>
      <color theme="3" tint="-0.499984740745262"/>
      <name val="Calibri Light"/>
      <family val="2"/>
      <scheme val="major"/>
    </font>
    <font>
      <sz val="10"/>
      <color theme="3" tint="-0.499984740745262"/>
      <name val="Calibri"/>
      <family val="2"/>
      <scheme val="minor"/>
    </font>
    <font>
      <b/>
      <sz val="9"/>
      <name val="Calibri"/>
      <family val="2"/>
      <scheme val="minor"/>
    </font>
    <font>
      <sz val="10"/>
      <color rgb="FFC00000"/>
      <name val="Calibri"/>
      <family val="2"/>
    </font>
    <font>
      <u/>
      <sz val="8"/>
      <color theme="10"/>
      <name val="Calibri Light"/>
      <family val="2"/>
    </font>
    <font>
      <sz val="8"/>
      <color theme="1"/>
      <name val="Calibri Light"/>
      <family val="2"/>
    </font>
    <font>
      <sz val="9"/>
      <color theme="1"/>
      <name val="Calibri Light"/>
      <family val="2"/>
    </font>
    <font>
      <b/>
      <sz val="11"/>
      <name val="Calibri"/>
      <family val="2"/>
      <scheme val="minor"/>
    </font>
    <font>
      <sz val="8"/>
      <color theme="3" tint="-0.499984740745262"/>
      <name val="Calibri"/>
      <family val="2"/>
      <scheme val="minor"/>
    </font>
    <font>
      <i/>
      <sz val="8"/>
      <color theme="4" tint="0.39997558519241921"/>
      <name val="Calibri"/>
      <family val="2"/>
    </font>
    <font>
      <b/>
      <sz val="9"/>
      <color theme="4" tint="-0.249977111117893"/>
      <name val="Calibri Light"/>
      <family val="2"/>
      <scheme val="major"/>
    </font>
    <font>
      <sz val="9"/>
      <color theme="4" tint="-0.249977111117893"/>
      <name val="Calibri Light"/>
      <family val="2"/>
      <scheme val="major"/>
    </font>
    <font>
      <sz val="11"/>
      <color theme="0" tint="-4.9989318521683403E-2"/>
      <name val="Calibri"/>
      <family val="2"/>
      <scheme val="minor"/>
    </font>
    <font>
      <sz val="10"/>
      <color theme="1"/>
      <name val="Calibri"/>
      <family val="2"/>
      <scheme val="minor"/>
    </font>
    <font>
      <b/>
      <sz val="10"/>
      <color rgb="FF002060"/>
      <name val="Calibri Light"/>
      <family val="2"/>
      <scheme val="major"/>
    </font>
    <font>
      <sz val="10"/>
      <color theme="1"/>
      <name val="Calibri Light"/>
      <family val="2"/>
      <scheme val="major"/>
    </font>
    <font>
      <sz val="10"/>
      <color theme="0" tint="-4.9989318521683403E-2"/>
      <name val="Calibri Light"/>
      <family val="2"/>
      <scheme val="major"/>
    </font>
    <font>
      <b/>
      <sz val="11"/>
      <color rgb="FFC00000"/>
      <name val="Calibri Light"/>
      <family val="2"/>
      <scheme val="major"/>
    </font>
    <font>
      <b/>
      <sz val="10"/>
      <color rgb="FFC00000"/>
      <name val="Calibri Light"/>
      <family val="2"/>
      <scheme val="major"/>
    </font>
    <font>
      <b/>
      <sz val="10"/>
      <color rgb="FF404040"/>
      <name val="Calibri Light"/>
      <family val="2"/>
      <scheme val="major"/>
    </font>
    <font>
      <b/>
      <sz val="10"/>
      <color theme="1"/>
      <name val="Calibri Light"/>
      <family val="2"/>
      <scheme val="major"/>
    </font>
    <font>
      <b/>
      <sz val="10"/>
      <color theme="0" tint="-4.9989318521683403E-2"/>
      <name val="Calibri Light"/>
      <family val="2"/>
      <scheme val="major"/>
    </font>
    <font>
      <sz val="10"/>
      <color rgb="FF404040"/>
      <name val="Calibri Light"/>
      <family val="2"/>
      <scheme val="major"/>
    </font>
    <font>
      <i/>
      <sz val="10"/>
      <color theme="1"/>
      <name val="Calibri Light"/>
      <family val="2"/>
      <scheme val="major"/>
    </font>
    <font>
      <sz val="10"/>
      <color theme="0" tint="-4.9989318521683403E-2"/>
      <name val="Calibri"/>
      <family val="2"/>
      <scheme val="minor"/>
    </font>
    <font>
      <i/>
      <sz val="9"/>
      <color theme="1"/>
      <name val="Calibri Light"/>
      <family val="2"/>
      <scheme val="major"/>
    </font>
    <font>
      <sz val="9"/>
      <color theme="1"/>
      <name val="Calibri Light"/>
      <family val="2"/>
      <scheme val="major"/>
    </font>
    <font>
      <sz val="10"/>
      <name val="Calibri Light"/>
      <family val="2"/>
      <scheme val="major"/>
    </font>
    <font>
      <sz val="10"/>
      <color rgb="FFFF0000"/>
      <name val="Calibri Light"/>
      <family val="2"/>
      <scheme val="major"/>
    </font>
    <font>
      <b/>
      <sz val="10"/>
      <color theme="0"/>
      <name val="Calibri Light"/>
      <family val="2"/>
      <scheme val="major"/>
    </font>
    <font>
      <b/>
      <sz val="10"/>
      <color rgb="FF222B35"/>
      <name val="Calibri"/>
      <family val="2"/>
    </font>
    <font>
      <sz val="10"/>
      <color rgb="FF222B35"/>
      <name val="Calibri"/>
      <family val="2"/>
    </font>
    <font>
      <sz val="10"/>
      <color theme="1"/>
      <name val="Calibri"/>
      <family val="2"/>
    </font>
    <font>
      <b/>
      <i/>
      <sz val="10"/>
      <color theme="1"/>
      <name val="Calibri"/>
      <family val="2"/>
    </font>
    <font>
      <b/>
      <i/>
      <sz val="11"/>
      <color theme="1"/>
      <name val="Calibri"/>
      <family val="2"/>
      <scheme val="minor"/>
    </font>
    <font>
      <b/>
      <sz val="11"/>
      <color rgb="FF222B35"/>
      <name val="Calibri"/>
      <family val="2"/>
    </font>
    <font>
      <b/>
      <sz val="10"/>
      <color theme="1"/>
      <name val="Calibri"/>
      <family val="2"/>
    </font>
    <font>
      <sz val="12"/>
      <color theme="1"/>
      <name val="Calibri"/>
      <family val="2"/>
      <scheme val="minor"/>
    </font>
    <font>
      <b/>
      <sz val="12"/>
      <color rgb="FF222B35"/>
      <name val="Calibri"/>
      <family val="2"/>
    </font>
    <font>
      <b/>
      <sz val="12"/>
      <color theme="1"/>
      <name val="Calibri"/>
      <family val="2"/>
    </font>
    <font>
      <b/>
      <sz val="24"/>
      <color theme="4" tint="-0.249977111117893"/>
      <name val="Arial"/>
      <family val="2"/>
    </font>
    <font>
      <sz val="11"/>
      <color theme="1"/>
      <name val="Calibri Light"/>
      <family val="2"/>
      <scheme val="major"/>
    </font>
    <font>
      <b/>
      <sz val="12"/>
      <color rgb="FF002060"/>
      <name val="Calibri"/>
      <family val="2"/>
      <scheme val="minor"/>
    </font>
    <font>
      <sz val="20"/>
      <color theme="4" tint="-0.249977111117893"/>
      <name val="Aharoni"/>
      <charset val="177"/>
    </font>
    <font>
      <sz val="16"/>
      <color theme="4" tint="0.39997558519241921"/>
      <name val="Calibri"/>
      <family val="2"/>
      <scheme val="minor"/>
    </font>
    <font>
      <i/>
      <sz val="11"/>
      <color theme="4" tint="-0.249977111117893"/>
      <name val="Calibri"/>
      <family val="2"/>
      <scheme val="minor"/>
    </font>
    <font>
      <b/>
      <sz val="10"/>
      <color theme="4" tint="-0.499984740745262"/>
      <name val="Calibri"/>
      <family val="2"/>
      <scheme val="minor"/>
    </font>
    <font>
      <b/>
      <sz val="8"/>
      <color theme="4" tint="-0.499984740745262"/>
      <name val="Calibri"/>
      <family val="2"/>
      <scheme val="minor"/>
    </font>
    <font>
      <b/>
      <sz val="22"/>
      <color theme="4" tint="-0.499984740745262"/>
      <name val="Calibri"/>
      <family val="2"/>
      <scheme val="minor"/>
    </font>
    <font>
      <b/>
      <sz val="12"/>
      <name val="Calibri"/>
      <family val="2"/>
      <scheme val="minor"/>
    </font>
    <font>
      <b/>
      <sz val="7"/>
      <color indexed="8"/>
      <name val="Times New Roman"/>
      <family val="1"/>
    </font>
    <font>
      <sz val="10"/>
      <name val="Arial"/>
      <family val="2"/>
    </font>
    <font>
      <b/>
      <sz val="14"/>
      <color indexed="8"/>
      <name val="Calibri"/>
      <family val="2"/>
    </font>
    <font>
      <b/>
      <sz val="12"/>
      <color indexed="8"/>
      <name val="Calibri"/>
      <family val="2"/>
    </font>
    <font>
      <b/>
      <i/>
      <sz val="11"/>
      <color indexed="8"/>
      <name val="Calibri"/>
      <family val="2"/>
    </font>
    <font>
      <sz val="8"/>
      <name val="Arial"/>
      <family val="2"/>
    </font>
    <font>
      <b/>
      <u/>
      <sz val="11"/>
      <color indexed="8"/>
      <name val="Calibri"/>
      <family val="2"/>
    </font>
    <font>
      <b/>
      <sz val="11"/>
      <color indexed="8"/>
      <name val="Calibri Light"/>
      <family val="2"/>
      <scheme val="major"/>
    </font>
    <font>
      <i/>
      <sz val="7"/>
      <color theme="1"/>
      <name val="Calibri"/>
      <family val="2"/>
    </font>
    <font>
      <i/>
      <sz val="11"/>
      <color theme="1"/>
      <name val="Calibri"/>
      <family val="2"/>
      <scheme val="minor"/>
    </font>
    <font>
      <b/>
      <sz val="10"/>
      <color theme="3"/>
      <name val="Calibri Light"/>
      <family val="2"/>
      <scheme val="major"/>
    </font>
    <font>
      <b/>
      <sz val="10"/>
      <color rgb="FFFF0000"/>
      <name val="Calibri Light"/>
      <family val="2"/>
      <scheme val="major"/>
    </font>
    <font>
      <b/>
      <sz val="11"/>
      <color theme="1"/>
      <name val="Calibri Light"/>
      <family val="2"/>
      <scheme val="major"/>
    </font>
    <font>
      <b/>
      <sz val="10"/>
      <name val="Calibri Light"/>
      <family val="2"/>
      <scheme val="major"/>
    </font>
    <font>
      <b/>
      <sz val="10"/>
      <color rgb="FF000000"/>
      <name val="Times New Roman"/>
      <family val="1"/>
    </font>
    <font>
      <sz val="10"/>
      <color rgb="FF000000"/>
      <name val="Times New Roman"/>
      <family val="1"/>
    </font>
    <font>
      <sz val="8"/>
      <color theme="1"/>
      <name val="Calibri"/>
      <family val="2"/>
      <scheme val="minor"/>
    </font>
    <font>
      <i/>
      <sz val="8"/>
      <name val="Calibri Light"/>
      <family val="2"/>
    </font>
    <font>
      <sz val="9"/>
      <color theme="1"/>
      <name val="Calibri"/>
      <family val="2"/>
      <scheme val="minor"/>
    </font>
    <font>
      <i/>
      <sz val="8"/>
      <color theme="1"/>
      <name val="Calibri"/>
      <family val="2"/>
    </font>
    <font>
      <b/>
      <sz val="10"/>
      <color theme="1"/>
      <name val="Calibri"/>
      <family val="2"/>
      <scheme val="minor"/>
    </font>
    <font>
      <b/>
      <i/>
      <sz val="9"/>
      <color theme="1"/>
      <name val="Calibri Light"/>
      <family val="2"/>
      <scheme val="major"/>
    </font>
    <font>
      <sz val="10"/>
      <color rgb="FFFF0000"/>
      <name val="Calibri Light"/>
      <family val="2"/>
    </font>
    <font>
      <sz val="9"/>
      <color rgb="FFFF0000"/>
      <name val="Calibri Light"/>
      <family val="2"/>
    </font>
    <font>
      <sz val="10"/>
      <color rgb="FFFF0000"/>
      <name val="Calibri"/>
      <family val="2"/>
    </font>
    <font>
      <sz val="8"/>
      <color theme="2" tint="-0.499984740745262"/>
      <name val="Calibri"/>
      <family val="2"/>
      <scheme val="minor"/>
    </font>
    <font>
      <i/>
      <sz val="9"/>
      <name val="Calibri Light"/>
      <family val="2"/>
      <scheme val="major"/>
    </font>
    <font>
      <b/>
      <i/>
      <sz val="9"/>
      <name val="Calibri Light"/>
      <family val="2"/>
      <scheme val="major"/>
    </font>
    <font>
      <i/>
      <sz val="9"/>
      <name val="Calibri Light"/>
      <family val="2"/>
    </font>
    <font>
      <b/>
      <sz val="11"/>
      <color theme="0"/>
      <name val="Calibri"/>
      <family val="2"/>
      <scheme val="minor"/>
    </font>
    <font>
      <sz val="11"/>
      <color theme="0"/>
      <name val="Calibri"/>
      <family val="2"/>
      <scheme val="minor"/>
    </font>
    <font>
      <sz val="9"/>
      <color rgb="FF1D1D1B"/>
      <name val="Arial"/>
      <family val="2"/>
    </font>
    <font>
      <b/>
      <sz val="9"/>
      <color rgb="FFFFFFFF"/>
      <name val="Calibri"/>
      <family val="2"/>
    </font>
    <font>
      <sz val="9"/>
      <color rgb="FFFFFFFF"/>
      <name val="Calibri"/>
      <family val="2"/>
    </font>
    <font>
      <b/>
      <sz val="9"/>
      <color rgb="FF4472C4"/>
      <name val="Calibri"/>
      <family val="2"/>
    </font>
    <font>
      <b/>
      <sz val="9"/>
      <color theme="1"/>
      <name val="Calibri"/>
      <family val="2"/>
    </font>
    <font>
      <sz val="9"/>
      <color theme="1"/>
      <name val="Calibri"/>
      <family val="2"/>
    </font>
    <font>
      <sz val="9"/>
      <color rgb="FF000000"/>
      <name val="Calibri"/>
      <family val="2"/>
    </font>
    <font>
      <b/>
      <sz val="11"/>
      <color theme="4" tint="-0.249977111117893"/>
      <name val="Calibri"/>
      <family val="2"/>
      <scheme val="minor"/>
    </font>
    <font>
      <b/>
      <sz val="8"/>
      <color theme="0" tint="-4.9989318521683403E-2"/>
      <name val="Verdana"/>
      <family val="2"/>
    </font>
    <font>
      <b/>
      <sz val="11"/>
      <color theme="1" tint="0.249977111117893"/>
      <name val="Calibri"/>
      <family val="2"/>
      <scheme val="minor"/>
    </font>
    <font>
      <sz val="10"/>
      <color rgb="FF595959"/>
      <name val="Calibri"/>
      <family val="2"/>
      <scheme val="minor"/>
    </font>
    <font>
      <b/>
      <sz val="10"/>
      <color rgb="FF595959"/>
      <name val="Calibri"/>
      <family val="2"/>
      <scheme val="minor"/>
    </font>
    <font>
      <b/>
      <sz val="7"/>
      <color rgb="FF595959"/>
      <name val="Times New Roman"/>
      <family val="1"/>
    </font>
    <font>
      <b/>
      <sz val="10"/>
      <color rgb="FFFF0000"/>
      <name val="Calibri"/>
      <family val="2"/>
      <scheme val="minor"/>
    </font>
    <font>
      <b/>
      <u/>
      <sz val="12"/>
      <color theme="1"/>
      <name val="Calibri"/>
      <family val="2"/>
      <scheme val="minor"/>
    </font>
    <font>
      <u/>
      <sz val="8"/>
      <color theme="1"/>
      <name val="Calibri"/>
      <family val="2"/>
      <scheme val="minor"/>
    </font>
    <font>
      <b/>
      <u/>
      <sz val="11"/>
      <color theme="1"/>
      <name val="Calibri"/>
      <family val="2"/>
      <scheme val="minor"/>
    </font>
    <font>
      <b/>
      <sz val="11"/>
      <color rgb="FFFF0000"/>
      <name val="Calibri"/>
      <family val="2"/>
      <scheme val="minor"/>
    </font>
    <font>
      <b/>
      <sz val="12"/>
      <color theme="1"/>
      <name val="Calibri"/>
      <family val="2"/>
      <scheme val="minor"/>
    </font>
  </fonts>
  <fills count="25">
    <fill>
      <patternFill patternType="none"/>
    </fill>
    <fill>
      <patternFill patternType="gray125"/>
    </fill>
    <fill>
      <patternFill patternType="solid">
        <fgColor rgb="FFECEFF2"/>
        <bgColor indexed="64"/>
      </patternFill>
    </fill>
    <fill>
      <patternFill patternType="solid">
        <fgColor rgb="FFFFFFFF"/>
        <bgColor indexed="64"/>
      </patternFill>
    </fill>
    <fill>
      <patternFill patternType="solid">
        <fgColor theme="3" tint="-0.249977111117893"/>
        <bgColor indexed="64"/>
      </patternFill>
    </fill>
    <fill>
      <patternFill patternType="solid">
        <fgColor theme="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D9D9D9"/>
        <bgColor indexed="64"/>
      </patternFill>
    </fill>
    <fill>
      <patternFill patternType="solid">
        <fgColor indexed="44"/>
        <bgColor indexed="64"/>
      </patternFill>
    </fill>
    <fill>
      <patternFill patternType="solid">
        <fgColor indexed="30"/>
        <bgColor indexed="64"/>
      </patternFill>
    </fill>
    <fill>
      <patternFill patternType="solid">
        <fgColor indexed="29"/>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D9E1F2"/>
        <bgColor indexed="64"/>
      </patternFill>
    </fill>
    <fill>
      <patternFill patternType="solid">
        <fgColor rgb="FFE7E6E6"/>
        <bgColor indexed="64"/>
      </patternFill>
    </fill>
    <fill>
      <patternFill patternType="solid">
        <fgColor rgb="FF4472C4"/>
        <bgColor indexed="64"/>
      </patternFill>
    </fill>
    <fill>
      <patternFill patternType="solid">
        <fgColor rgb="FFD9E2F3"/>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8" tint="0.59999389629810485"/>
        <bgColor indexed="64"/>
      </patternFill>
    </fill>
    <fill>
      <patternFill patternType="solid">
        <fgColor theme="0" tint="-0.34998626667073579"/>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n">
        <color indexed="64"/>
      </top>
      <bottom/>
      <diagonal/>
    </border>
    <border>
      <left/>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theme="1" tint="0.499984740745262"/>
      </bottom>
      <diagonal/>
    </border>
    <border>
      <left style="thin">
        <color indexed="64"/>
      </left>
      <right/>
      <top style="thin">
        <color theme="1" tint="0.499984740745262"/>
      </top>
      <bottom style="hair">
        <color indexed="64"/>
      </bottom>
      <diagonal/>
    </border>
    <border>
      <left/>
      <right/>
      <top style="thin">
        <color theme="1" tint="0.499984740745262"/>
      </top>
      <bottom style="hair">
        <color indexed="64"/>
      </bottom>
      <diagonal/>
    </border>
    <border>
      <left/>
      <right style="thin">
        <color indexed="64"/>
      </right>
      <top style="thin">
        <color theme="1" tint="0.499984740745262"/>
      </top>
      <bottom style="hair">
        <color indexed="64"/>
      </bottom>
      <diagonal/>
    </border>
    <border>
      <left style="thin">
        <color indexed="64"/>
      </left>
      <right/>
      <top style="hair">
        <color indexed="64"/>
      </top>
      <bottom style="thin">
        <color theme="1" tint="0.499984740745262"/>
      </bottom>
      <diagonal/>
    </border>
    <border>
      <left/>
      <right/>
      <top style="hair">
        <color indexed="64"/>
      </top>
      <bottom style="thin">
        <color theme="1" tint="0.499984740745262"/>
      </bottom>
      <diagonal/>
    </border>
    <border>
      <left/>
      <right style="thin">
        <color indexed="64"/>
      </right>
      <top style="hair">
        <color indexed="64"/>
      </top>
      <bottom style="thin">
        <color theme="1"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thin">
        <color indexed="64"/>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bottom/>
      <diagonal/>
    </border>
    <border>
      <left style="thin">
        <color theme="1" tint="0.499984740745262"/>
      </left>
      <right style="thin">
        <color indexed="64"/>
      </right>
      <top style="thin">
        <color theme="1" tint="0.499984740745262"/>
      </top>
      <bottom style="thin">
        <color theme="1" tint="0.499984740745262"/>
      </bottom>
      <diagonal/>
    </border>
    <border>
      <left style="thin">
        <color theme="1" tint="0.499984740745262"/>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theme="1" tint="0.499984740745262"/>
      </bottom>
      <diagonal/>
    </border>
    <border>
      <left style="thin">
        <color indexed="64"/>
      </left>
      <right style="thin">
        <color indexed="64"/>
      </right>
      <top style="thin">
        <color theme="1" tint="0.499984740745262"/>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4472C4"/>
      </left>
      <right/>
      <top style="medium">
        <color rgb="FF4472C4"/>
      </top>
      <bottom/>
      <diagonal/>
    </border>
    <border>
      <left/>
      <right/>
      <top style="medium">
        <color rgb="FF4472C4"/>
      </top>
      <bottom/>
      <diagonal/>
    </border>
    <border>
      <left style="medium">
        <color rgb="FF4472C4"/>
      </left>
      <right/>
      <top/>
      <bottom style="medium">
        <color rgb="FF8EAADB"/>
      </bottom>
      <diagonal/>
    </border>
    <border>
      <left/>
      <right/>
      <top/>
      <bottom style="medium">
        <color rgb="FF8EAADB"/>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8EAADB"/>
      </left>
      <right style="medium">
        <color rgb="FF8EAADB"/>
      </right>
      <top/>
      <bottom style="medium">
        <color rgb="FF8EAADB"/>
      </bottom>
      <diagonal/>
    </border>
    <border>
      <left/>
      <right style="medium">
        <color rgb="FF8EAADB"/>
      </right>
      <top/>
      <bottom style="medium">
        <color rgb="FF8EAADB"/>
      </bottom>
      <diagonal/>
    </border>
    <border>
      <left style="medium">
        <color rgb="FF8EAADB"/>
      </left>
      <right style="medium">
        <color rgb="FF8EAADB"/>
      </right>
      <top style="medium">
        <color rgb="FF8EAADB"/>
      </top>
      <bottom/>
      <diagonal/>
    </border>
    <border>
      <left style="thick">
        <color theme="0"/>
      </left>
      <right/>
      <top style="thin">
        <color theme="0"/>
      </top>
      <bottom style="thin">
        <color theme="0"/>
      </bottom>
      <diagonal/>
    </border>
    <border>
      <left/>
      <right/>
      <top style="thin">
        <color theme="0"/>
      </top>
      <bottom style="thin">
        <color theme="0"/>
      </bottom>
      <diagonal/>
    </border>
    <border>
      <left/>
      <right style="thick">
        <color theme="0"/>
      </right>
      <top style="thin">
        <color theme="0"/>
      </top>
      <bottom style="thin">
        <color theme="0"/>
      </bottom>
      <diagonal/>
    </border>
    <border>
      <left style="thin">
        <color theme="0"/>
      </left>
      <right/>
      <top style="thin">
        <color theme="0"/>
      </top>
      <bottom style="thin">
        <color theme="0"/>
      </bottom>
      <diagonal/>
    </border>
    <border>
      <left style="thick">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mediumDashDot">
        <color theme="0"/>
      </left>
      <right style="mediumDashDot">
        <color theme="0"/>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mediumDashDot">
        <color theme="0"/>
      </right>
      <top style="thin">
        <color theme="0"/>
      </top>
      <bottom/>
      <diagonal/>
    </border>
    <border>
      <left/>
      <right/>
      <top/>
      <bottom style="thin">
        <color theme="0"/>
      </bottom>
      <diagonal/>
    </border>
    <border>
      <left/>
      <right style="mediumDashDot">
        <color theme="0"/>
      </right>
      <top/>
      <bottom style="thin">
        <color theme="0"/>
      </bottom>
      <diagonal/>
    </border>
    <border>
      <left/>
      <right style="thick">
        <color theme="0"/>
      </right>
      <top style="thin">
        <color theme="0"/>
      </top>
      <bottom/>
      <diagonal/>
    </border>
    <border>
      <left style="thin">
        <color theme="0"/>
      </left>
      <right/>
      <top style="thin">
        <color theme="0"/>
      </top>
      <bottom/>
      <diagonal/>
    </border>
  </borders>
  <cellStyleXfs count="3">
    <xf numFmtId="0" fontId="0" fillId="0" borderId="0"/>
    <xf numFmtId="0" fontId="13" fillId="0" borderId="0" applyNumberFormat="0" applyFill="0" applyBorder="0" applyAlignment="0" applyProtection="0"/>
    <xf numFmtId="9" fontId="12" fillId="0" borderId="0" applyFont="0" applyFill="0" applyBorder="0" applyAlignment="0" applyProtection="0"/>
  </cellStyleXfs>
  <cellXfs count="544">
    <xf numFmtId="0" fontId="0" fillId="0" borderId="0" xfId="0"/>
    <xf numFmtId="0" fontId="15" fillId="2" borderId="0" xfId="0" applyFont="1" applyFill="1" applyAlignment="1">
      <alignment horizontal="left" vertical="center" indent="1"/>
    </xf>
    <xf numFmtId="0" fontId="14" fillId="0" borderId="0" xfId="0" applyFont="1"/>
    <xf numFmtId="0" fontId="0" fillId="3" borderId="0" xfId="0" applyFill="1"/>
    <xf numFmtId="0" fontId="1" fillId="0" borderId="0" xfId="0" applyFont="1"/>
    <xf numFmtId="0" fontId="16" fillId="0" borderId="0" xfId="0" applyFont="1"/>
    <xf numFmtId="0" fontId="17" fillId="0" borderId="0" xfId="0" applyFont="1"/>
    <xf numFmtId="0" fontId="16" fillId="2" borderId="0" xfId="0" applyFont="1" applyFill="1"/>
    <xf numFmtId="0" fontId="17" fillId="2" borderId="0" xfId="0" applyFont="1" applyFill="1"/>
    <xf numFmtId="0" fontId="18" fillId="4" borderId="0" xfId="0" applyFont="1" applyFill="1" applyAlignment="1">
      <alignment vertical="center"/>
    </xf>
    <xf numFmtId="0" fontId="19" fillId="4" borderId="0" xfId="0" applyFont="1" applyFill="1"/>
    <xf numFmtId="0" fontId="1" fillId="2" borderId="0" xfId="0" applyFont="1" applyFill="1"/>
    <xf numFmtId="0" fontId="20" fillId="2" borderId="0" xfId="0" applyFont="1" applyFill="1" applyAlignment="1">
      <alignment horizontal="left" vertical="center" indent="1"/>
    </xf>
    <xf numFmtId="0" fontId="21" fillId="2" borderId="0" xfId="0" applyFont="1" applyFill="1" applyAlignment="1">
      <alignment horizontal="left" vertical="center" indent="1"/>
    </xf>
    <xf numFmtId="0" fontId="17" fillId="2" borderId="0" xfId="0" applyFont="1" applyFill="1" applyAlignment="1">
      <alignment horizontal="left" vertical="top" indent="1"/>
    </xf>
    <xf numFmtId="0" fontId="17" fillId="2" borderId="0" xfId="0" quotePrefix="1" applyFont="1" applyFill="1"/>
    <xf numFmtId="0" fontId="17" fillId="2" borderId="0" xfId="0" applyFont="1" applyFill="1" applyAlignment="1">
      <alignment horizontal="left" vertical="top" indent="2"/>
    </xf>
    <xf numFmtId="0" fontId="22" fillId="2" borderId="0" xfId="0" applyFont="1" applyFill="1" applyAlignment="1">
      <alignment horizontal="left" vertical="center" indent="1"/>
    </xf>
    <xf numFmtId="0" fontId="23" fillId="2" borderId="0" xfId="0" applyFont="1" applyFill="1" applyAlignment="1">
      <alignment horizontal="left" vertical="center" indent="1"/>
    </xf>
    <xf numFmtId="0" fontId="18" fillId="5" borderId="0" xfId="0" applyFont="1" applyFill="1" applyAlignment="1">
      <alignment horizontal="left" vertical="center" indent="1"/>
    </xf>
    <xf numFmtId="0" fontId="1" fillId="5" borderId="0" xfId="0" applyFont="1" applyFill="1"/>
    <xf numFmtId="0" fontId="20" fillId="2" borderId="0" xfId="0" applyFont="1" applyFill="1" applyAlignment="1">
      <alignment horizontal="right" vertical="center" indent="1"/>
    </xf>
    <xf numFmtId="0" fontId="24" fillId="2" borderId="0" xfId="0" applyFont="1" applyFill="1"/>
    <xf numFmtId="0" fontId="24" fillId="2" borderId="0" xfId="0" applyFont="1" applyFill="1" applyAlignment="1">
      <alignment horizontal="left" vertical="center" indent="1"/>
    </xf>
    <xf numFmtId="0" fontId="2" fillId="0" borderId="1" xfId="0" applyFont="1" applyBorder="1" applyAlignment="1" applyProtection="1">
      <alignment horizontal="center" vertical="center" wrapText="1"/>
      <protection locked="0"/>
    </xf>
    <xf numFmtId="0" fontId="3" fillId="2" borderId="0" xfId="0" applyFont="1" applyFill="1"/>
    <xf numFmtId="0" fontId="2" fillId="0" borderId="1" xfId="0" applyFont="1" applyBorder="1" applyAlignment="1" applyProtection="1">
      <alignment horizontal="left" vertical="center" wrapText="1" indent="1"/>
      <protection locked="0"/>
    </xf>
    <xf numFmtId="0" fontId="20" fillId="2" borderId="0" xfId="0" applyFont="1" applyFill="1" applyAlignment="1">
      <alignment horizontal="left" vertical="center" wrapText="1" indent="1"/>
    </xf>
    <xf numFmtId="0" fontId="4" fillId="2" borderId="0" xfId="0" applyFont="1" applyFill="1" applyAlignment="1">
      <alignment horizontal="left" vertical="center" indent="1"/>
    </xf>
    <xf numFmtId="0" fontId="2" fillId="2" borderId="0" xfId="0" applyFont="1" applyFill="1"/>
    <xf numFmtId="0" fontId="15" fillId="2" borderId="0" xfId="0" applyFont="1" applyFill="1" applyAlignment="1">
      <alignment horizontal="right" vertical="center" indent="1"/>
    </xf>
    <xf numFmtId="0" fontId="3" fillId="2" borderId="0" xfId="0" applyFont="1" applyFill="1" applyAlignment="1">
      <alignment horizontal="left" vertical="center" indent="1"/>
    </xf>
    <xf numFmtId="0" fontId="1" fillId="2" borderId="0" xfId="0" applyFont="1" applyFill="1" applyAlignment="1">
      <alignment horizontal="left" vertical="center" indent="1"/>
    </xf>
    <xf numFmtId="0" fontId="18" fillId="6" borderId="0" xfId="0" applyFont="1" applyFill="1" applyAlignment="1">
      <alignment horizontal="left" vertical="center" indent="1"/>
    </xf>
    <xf numFmtId="0" fontId="1" fillId="6" borderId="0" xfId="0" applyFont="1" applyFill="1"/>
    <xf numFmtId="0" fontId="26" fillId="2" borderId="0" xfId="0" applyFont="1" applyFill="1" applyAlignment="1">
      <alignment vertical="center"/>
    </xf>
    <xf numFmtId="0" fontId="27" fillId="2" borderId="0" xfId="0" applyFont="1" applyFill="1" applyAlignment="1">
      <alignment horizontal="left" vertical="center" indent="1"/>
    </xf>
    <xf numFmtId="0" fontId="5" fillId="2" borderId="0" xfId="0" applyFont="1" applyFill="1" applyAlignment="1">
      <alignment vertical="center"/>
    </xf>
    <xf numFmtId="0" fontId="28" fillId="2" borderId="0" xfId="0" applyFont="1" applyFill="1"/>
    <xf numFmtId="0" fontId="29" fillId="5" borderId="0" xfId="0" applyFont="1" applyFill="1" applyAlignment="1">
      <alignment horizontal="left" vertical="center" indent="1"/>
    </xf>
    <xf numFmtId="0" fontId="30" fillId="5" borderId="0" xfId="0" applyFont="1" applyFill="1"/>
    <xf numFmtId="0" fontId="31" fillId="2" borderId="0" xfId="0" applyFont="1" applyFill="1" applyAlignment="1">
      <alignment horizontal="left" vertical="center" indent="1"/>
    </xf>
    <xf numFmtId="0" fontId="30" fillId="2" borderId="0" xfId="0" applyFont="1" applyFill="1"/>
    <xf numFmtId="0" fontId="32" fillId="7" borderId="5" xfId="0" applyFont="1" applyFill="1" applyBorder="1" applyAlignment="1">
      <alignment horizontal="center" wrapText="1"/>
    </xf>
    <xf numFmtId="0" fontId="33" fillId="2" borderId="0" xfId="0" applyFont="1" applyFill="1"/>
    <xf numFmtId="0" fontId="34" fillId="0" borderId="5" xfId="0" applyFont="1" applyBorder="1" applyAlignment="1" applyProtection="1">
      <alignment horizontal="center" vertical="center" wrapText="1" readingOrder="1"/>
      <protection locked="0"/>
    </xf>
    <xf numFmtId="0" fontId="35" fillId="2" borderId="0" xfId="0" applyFont="1" applyFill="1" applyAlignment="1">
      <alignment vertical="center" wrapText="1" readingOrder="1"/>
    </xf>
    <xf numFmtId="0" fontId="35" fillId="2" borderId="0" xfId="0" applyFont="1" applyFill="1" applyAlignment="1">
      <alignment horizontal="left" vertical="center" wrapText="1" readingOrder="1"/>
    </xf>
    <xf numFmtId="0" fontId="35" fillId="2" borderId="0" xfId="0" applyFont="1" applyFill="1" applyAlignment="1">
      <alignment horizontal="center" vertical="center" wrapText="1" readingOrder="1"/>
    </xf>
    <xf numFmtId="0" fontId="36" fillId="2" borderId="0" xfId="0" applyFont="1" applyFill="1" applyAlignment="1">
      <alignment horizontal="left" indent="1"/>
    </xf>
    <xf numFmtId="0" fontId="32" fillId="7" borderId="5" xfId="0" applyFont="1" applyFill="1" applyBorder="1" applyAlignment="1">
      <alignment horizontal="center" vertical="center" wrapText="1"/>
    </xf>
    <xf numFmtId="0" fontId="2" fillId="0" borderId="5" xfId="0" applyFont="1" applyBorder="1" applyAlignment="1" applyProtection="1">
      <alignment horizontal="center" vertical="center"/>
      <protection locked="0"/>
    </xf>
    <xf numFmtId="0" fontId="37" fillId="2" borderId="0" xfId="0" applyFont="1" applyFill="1"/>
    <xf numFmtId="0" fontId="37" fillId="2" borderId="0" xfId="0" applyFont="1" applyFill="1" applyAlignment="1">
      <alignment horizontal="center" vertical="center"/>
    </xf>
    <xf numFmtId="0" fontId="37" fillId="2" borderId="0" xfId="0" applyFont="1" applyFill="1" applyAlignment="1">
      <alignment horizontal="left" vertical="center" indent="1"/>
    </xf>
    <xf numFmtId="0" fontId="7" fillId="5" borderId="0" xfId="0" applyFont="1" applyFill="1"/>
    <xf numFmtId="0" fontId="30" fillId="2" borderId="0" xfId="0" applyFont="1" applyFill="1" applyAlignment="1">
      <alignment vertical="center"/>
    </xf>
    <xf numFmtId="0" fontId="1" fillId="0" borderId="0" xfId="0" applyFont="1" applyAlignment="1">
      <alignment vertical="center"/>
    </xf>
    <xf numFmtId="0" fontId="1" fillId="2" borderId="0" xfId="0" applyFont="1" applyFill="1" applyAlignment="1">
      <alignment vertical="center"/>
    </xf>
    <xf numFmtId="0" fontId="38" fillId="7" borderId="5" xfId="0" applyFont="1" applyFill="1" applyBorder="1" applyAlignment="1">
      <alignment horizontal="center" vertical="center" wrapText="1"/>
    </xf>
    <xf numFmtId="0" fontId="7" fillId="2" borderId="0" xfId="0" applyFont="1" applyFill="1" applyAlignment="1">
      <alignment vertical="center"/>
    </xf>
    <xf numFmtId="0" fontId="16" fillId="2" borderId="0" xfId="0" applyFont="1" applyFill="1" applyAlignment="1">
      <alignment vertical="center"/>
    </xf>
    <xf numFmtId="0" fontId="31" fillId="2" borderId="0" xfId="0" applyFont="1" applyFill="1" applyAlignment="1">
      <alignment horizontal="left" vertical="center"/>
    </xf>
    <xf numFmtId="0" fontId="39" fillId="2" borderId="0" xfId="0" applyFont="1" applyFill="1" applyAlignment="1">
      <alignment vertical="center"/>
    </xf>
    <xf numFmtId="1" fontId="2" fillId="0" borderId="5" xfId="0" applyNumberFormat="1" applyFont="1" applyBorder="1" applyAlignment="1" applyProtection="1">
      <alignment horizontal="center" vertical="center"/>
      <protection locked="0"/>
    </xf>
    <xf numFmtId="1" fontId="2" fillId="0" borderId="5" xfId="0" applyNumberFormat="1" applyFont="1" applyBorder="1" applyAlignment="1">
      <alignment horizontal="center" vertical="center"/>
    </xf>
    <xf numFmtId="0" fontId="40" fillId="5" borderId="0" xfId="0" applyFont="1" applyFill="1" applyAlignment="1">
      <alignment horizontal="left" vertical="center" indent="1"/>
    </xf>
    <xf numFmtId="0" fontId="8" fillId="2" borderId="0" xfId="0" applyFont="1" applyFill="1" applyAlignment="1">
      <alignment vertical="center"/>
    </xf>
    <xf numFmtId="0" fontId="7" fillId="2" borderId="0" xfId="0" applyFont="1" applyFill="1"/>
    <xf numFmtId="0" fontId="20" fillId="2" borderId="0" xfId="0" applyFont="1" applyFill="1" applyAlignment="1">
      <alignment horizontal="left" vertical="center"/>
    </xf>
    <xf numFmtId="0" fontId="20" fillId="2" borderId="0" xfId="0" applyFont="1" applyFill="1" applyAlignment="1">
      <alignment horizontal="right" vertical="center"/>
    </xf>
    <xf numFmtId="0" fontId="24" fillId="2" borderId="0" xfId="0" applyFont="1" applyFill="1" applyAlignment="1">
      <alignment vertical="center"/>
    </xf>
    <xf numFmtId="0" fontId="6" fillId="2" borderId="0" xfId="0" applyFont="1" applyFill="1" applyAlignment="1">
      <alignment horizontal="left" vertical="center"/>
    </xf>
    <xf numFmtId="0" fontId="9" fillId="2" borderId="0" xfId="0" applyFont="1" applyFill="1" applyAlignment="1">
      <alignment horizontal="right" vertical="center"/>
    </xf>
    <xf numFmtId="0" fontId="41" fillId="2" borderId="0" xfId="0" applyFont="1" applyFill="1" applyAlignment="1">
      <alignment vertical="center"/>
    </xf>
    <xf numFmtId="0" fontId="41" fillId="2" borderId="0" xfId="0" applyFont="1" applyFill="1" applyAlignment="1">
      <alignment horizontal="left" vertical="center"/>
    </xf>
    <xf numFmtId="0" fontId="31" fillId="2" borderId="0" xfId="0" applyFont="1" applyFill="1" applyAlignment="1">
      <alignment horizontal="right" vertical="center"/>
    </xf>
    <xf numFmtId="10" fontId="2" fillId="0" borderId="1" xfId="0" applyNumberFormat="1" applyFont="1" applyBorder="1" applyAlignment="1" applyProtection="1">
      <alignment vertical="center" wrapText="1"/>
      <protection locked="0"/>
    </xf>
    <xf numFmtId="0" fontId="44" fillId="2" borderId="0" xfId="0" applyFont="1" applyFill="1" applyAlignment="1">
      <alignment vertical="center"/>
    </xf>
    <xf numFmtId="0" fontId="45" fillId="2" borderId="0" xfId="0" applyFont="1" applyFill="1" applyAlignment="1">
      <alignment horizontal="left" vertical="center"/>
    </xf>
    <xf numFmtId="9" fontId="46" fillId="2" borderId="0" xfId="2" applyFont="1" applyFill="1" applyAlignment="1">
      <alignment horizontal="left" vertical="center"/>
    </xf>
    <xf numFmtId="0" fontId="10" fillId="2" borderId="0" xfId="0" applyFont="1" applyFill="1" applyAlignment="1">
      <alignment horizontal="left" vertical="center"/>
    </xf>
    <xf numFmtId="0" fontId="15" fillId="2" borderId="0" xfId="0" applyFont="1" applyFill="1" applyAlignment="1">
      <alignment horizontal="right" vertical="center"/>
    </xf>
    <xf numFmtId="0" fontId="25" fillId="2" borderId="0" xfId="0" applyFont="1" applyFill="1" applyAlignment="1">
      <alignment vertical="center"/>
    </xf>
    <xf numFmtId="0" fontId="15" fillId="2" borderId="0" xfId="0" applyFont="1" applyFill="1" applyAlignment="1">
      <alignment vertical="center"/>
    </xf>
    <xf numFmtId="0" fontId="0" fillId="0" borderId="0" xfId="0" applyAlignment="1">
      <alignment vertical="center"/>
    </xf>
    <xf numFmtId="0" fontId="1" fillId="2" borderId="0" xfId="0" applyFont="1" applyFill="1" applyAlignment="1">
      <alignment horizontal="right"/>
    </xf>
    <xf numFmtId="0" fontId="45" fillId="2" borderId="0" xfId="0" applyFont="1" applyFill="1" applyAlignment="1">
      <alignment vertical="center"/>
    </xf>
    <xf numFmtId="0" fontId="51" fillId="2" borderId="0" xfId="0" applyFont="1" applyFill="1" applyAlignment="1">
      <alignment horizontal="left" vertical="center"/>
    </xf>
    <xf numFmtId="0" fontId="50" fillId="2" borderId="0" xfId="0" applyFont="1" applyFill="1" applyAlignment="1">
      <alignment horizontal="left" vertical="center" wrapText="1"/>
    </xf>
    <xf numFmtId="165" fontId="53" fillId="2" borderId="0" xfId="0" applyNumberFormat="1" applyFont="1" applyFill="1" applyAlignment="1">
      <alignment vertical="center"/>
    </xf>
    <xf numFmtId="0" fontId="54" fillId="2" borderId="0" xfId="0" applyFont="1" applyFill="1" applyAlignment="1">
      <alignment vertical="center"/>
    </xf>
    <xf numFmtId="0" fontId="55" fillId="0" borderId="0" xfId="0" applyFont="1"/>
    <xf numFmtId="0" fontId="56" fillId="2" borderId="0" xfId="0" applyFont="1" applyFill="1"/>
    <xf numFmtId="0" fontId="57" fillId="2" borderId="0" xfId="0" applyFont="1" applyFill="1" applyAlignment="1">
      <alignment horizontal="centerContinuous"/>
    </xf>
    <xf numFmtId="0" fontId="58" fillId="2" borderId="0" xfId="0" applyFont="1" applyFill="1" applyAlignment="1">
      <alignment horizontal="centerContinuous"/>
    </xf>
    <xf numFmtId="0" fontId="58" fillId="2" borderId="0" xfId="0" applyFont="1" applyFill="1" applyAlignment="1">
      <alignment horizontal="centerContinuous" wrapText="1"/>
    </xf>
    <xf numFmtId="0" fontId="60" fillId="2" borderId="0" xfId="0" applyFont="1" applyFill="1" applyAlignment="1">
      <alignment horizontal="centerContinuous"/>
    </xf>
    <xf numFmtId="0" fontId="61" fillId="2" borderId="0" xfId="0" applyFont="1" applyFill="1" applyAlignment="1">
      <alignment horizontal="centerContinuous"/>
    </xf>
    <xf numFmtId="0" fontId="58" fillId="2" borderId="0" xfId="0" applyFont="1" applyFill="1"/>
    <xf numFmtId="0" fontId="43" fillId="2" borderId="0" xfId="0" applyFont="1" applyFill="1" applyAlignment="1">
      <alignment horizontal="centerContinuous"/>
    </xf>
    <xf numFmtId="0" fontId="58" fillId="2" borderId="0" xfId="0" applyFont="1" applyFill="1" applyAlignment="1">
      <alignment wrapText="1"/>
    </xf>
    <xf numFmtId="0" fontId="62" fillId="10" borderId="7" xfId="0" applyFont="1" applyFill="1" applyBorder="1" applyAlignment="1">
      <alignment vertical="center"/>
    </xf>
    <xf numFmtId="0" fontId="58" fillId="10" borderId="7" xfId="0" applyFont="1" applyFill="1" applyBorder="1"/>
    <xf numFmtId="0" fontId="58" fillId="0" borderId="9" xfId="0" applyFont="1" applyBorder="1" applyAlignment="1" applyProtection="1">
      <alignment horizontal="center" vertical="center"/>
      <protection locked="0"/>
    </xf>
    <xf numFmtId="0" fontId="68" fillId="0" borderId="9" xfId="0" applyFont="1" applyBorder="1" applyAlignment="1">
      <alignment horizontal="left" vertical="center" wrapText="1"/>
    </xf>
    <xf numFmtId="0" fontId="58" fillId="0" borderId="13" xfId="0" applyFont="1" applyBorder="1" applyAlignment="1" applyProtection="1">
      <alignment horizontal="center" vertical="center"/>
      <protection locked="0"/>
    </xf>
    <xf numFmtId="0" fontId="68" fillId="0" borderId="13" xfId="0" applyFont="1" applyBorder="1" applyAlignment="1">
      <alignment horizontal="left" vertical="center" wrapText="1"/>
    </xf>
    <xf numFmtId="0" fontId="68" fillId="0" borderId="13" xfId="0" applyFont="1" applyBorder="1" applyAlignment="1">
      <alignment horizontal="left" vertical="top" wrapText="1"/>
    </xf>
    <xf numFmtId="0" fontId="58" fillId="0" borderId="14" xfId="0" applyFont="1" applyBorder="1" applyAlignment="1" applyProtection="1">
      <alignment horizontal="center" vertical="center"/>
      <protection locked="0"/>
    </xf>
    <xf numFmtId="0" fontId="68" fillId="0" borderId="14" xfId="0" applyFont="1" applyBorder="1" applyAlignment="1">
      <alignment horizontal="left" vertical="center" wrapText="1"/>
    </xf>
    <xf numFmtId="0" fontId="58" fillId="10" borderId="7" xfId="0" applyFont="1" applyFill="1" applyBorder="1" applyProtection="1">
      <protection locked="0"/>
    </xf>
    <xf numFmtId="0" fontId="68" fillId="0" borderId="14" xfId="0" applyFont="1" applyBorder="1" applyAlignment="1">
      <alignment horizontal="left" vertical="top" wrapText="1"/>
    </xf>
    <xf numFmtId="0" fontId="58" fillId="0" borderId="21" xfId="0" applyFont="1" applyBorder="1" applyAlignment="1" applyProtection="1">
      <alignment horizontal="center" vertical="center"/>
      <protection locked="0"/>
    </xf>
    <xf numFmtId="0" fontId="68" fillId="0" borderId="21" xfId="0" applyFont="1" applyBorder="1" applyAlignment="1">
      <alignment horizontal="left" vertical="center" wrapText="1"/>
    </xf>
    <xf numFmtId="0" fontId="0" fillId="2" borderId="0" xfId="0" applyFill="1"/>
    <xf numFmtId="0" fontId="58" fillId="2" borderId="0" xfId="0" applyFont="1" applyFill="1" applyAlignment="1">
      <alignment horizontal="right"/>
    </xf>
    <xf numFmtId="0" fontId="58" fillId="2" borderId="0" xfId="0" applyFont="1" applyFill="1" applyAlignment="1">
      <alignment horizontal="left" indent="1"/>
    </xf>
    <xf numFmtId="0" fontId="58" fillId="2" borderId="0" xfId="0" applyFont="1" applyFill="1" applyAlignment="1">
      <alignment horizontal="right" vertical="center" indent="1"/>
    </xf>
    <xf numFmtId="0" fontId="69" fillId="2" borderId="0" xfId="0" applyFont="1" applyFill="1" applyAlignment="1">
      <alignment horizontal="right" vertical="center" indent="1"/>
    </xf>
    <xf numFmtId="0" fontId="63" fillId="2" borderId="0" xfId="0" applyFont="1" applyFill="1" applyAlignment="1">
      <alignment horizontal="left" vertical="center" indent="1"/>
    </xf>
    <xf numFmtId="0" fontId="58" fillId="2" borderId="0" xfId="0" applyFont="1" applyFill="1" applyAlignment="1">
      <alignment horizontal="center"/>
    </xf>
    <xf numFmtId="0" fontId="58" fillId="0" borderId="0" xfId="0" applyFont="1"/>
    <xf numFmtId="0" fontId="72" fillId="5" borderId="0" xfId="0" applyFont="1" applyFill="1" applyAlignment="1">
      <alignment horizontal="left" vertical="center" indent="1"/>
    </xf>
    <xf numFmtId="0" fontId="70" fillId="5" borderId="0" xfId="0" applyFont="1" applyFill="1"/>
    <xf numFmtId="0" fontId="70" fillId="5" borderId="0" xfId="0" applyFont="1" applyFill="1" applyAlignment="1">
      <alignment horizontal="center"/>
    </xf>
    <xf numFmtId="0" fontId="69" fillId="2" borderId="0" xfId="0" applyFont="1" applyFill="1"/>
    <xf numFmtId="0" fontId="58" fillId="2" borderId="0" xfId="0" applyFont="1" applyFill="1" applyAlignment="1">
      <alignment horizontal="left" vertical="center" indent="1"/>
    </xf>
    <xf numFmtId="0" fontId="77" fillId="2" borderId="0" xfId="0" applyFont="1" applyFill="1"/>
    <xf numFmtId="0" fontId="77" fillId="0" borderId="0" xfId="0" applyFont="1"/>
    <xf numFmtId="0" fontId="80" fillId="0" borderId="0" xfId="0" applyFont="1"/>
    <xf numFmtId="0" fontId="0" fillId="0" borderId="0" xfId="0" applyAlignment="1">
      <alignment horizontal="center"/>
    </xf>
    <xf numFmtId="165" fontId="75" fillId="0" borderId="1" xfId="0" applyNumberFormat="1" applyFont="1" applyBorder="1" applyAlignment="1">
      <alignment horizontal="right" vertical="center"/>
    </xf>
    <xf numFmtId="9" fontId="75" fillId="0" borderId="1" xfId="0" applyNumberFormat="1" applyFont="1" applyBorder="1" applyAlignment="1">
      <alignment horizontal="center" vertical="center"/>
    </xf>
    <xf numFmtId="165" fontId="75" fillId="2" borderId="1" xfId="0" applyNumberFormat="1" applyFont="1" applyFill="1" applyBorder="1" applyAlignment="1">
      <alignment horizontal="right" vertical="center"/>
    </xf>
    <xf numFmtId="9" fontId="75" fillId="2" borderId="1" xfId="0" applyNumberFormat="1" applyFont="1" applyFill="1" applyBorder="1" applyAlignment="1">
      <alignment horizontal="center" vertical="center"/>
    </xf>
    <xf numFmtId="0" fontId="75" fillId="2" borderId="1" xfId="0" applyFont="1" applyFill="1" applyBorder="1" applyAlignment="1">
      <alignment horizontal="justify" vertical="center"/>
    </xf>
    <xf numFmtId="165" fontId="76" fillId="2" borderId="1" xfId="0" applyNumberFormat="1" applyFont="1" applyFill="1" applyBorder="1" applyAlignment="1">
      <alignment horizontal="right" vertical="center"/>
    </xf>
    <xf numFmtId="9" fontId="76" fillId="2" borderId="1" xfId="0" applyNumberFormat="1" applyFont="1" applyFill="1" applyBorder="1" applyAlignment="1">
      <alignment horizontal="center" vertical="center"/>
    </xf>
    <xf numFmtId="165" fontId="75" fillId="0" borderId="1" xfId="0" applyNumberFormat="1" applyFont="1" applyBorder="1" applyAlignment="1">
      <alignment horizontal="justify" vertical="center"/>
    </xf>
    <xf numFmtId="165" fontId="79" fillId="11" borderId="1" xfId="0" applyNumberFormat="1" applyFont="1" applyFill="1" applyBorder="1" applyAlignment="1">
      <alignment horizontal="right" vertical="center"/>
    </xf>
    <xf numFmtId="0" fontId="79" fillId="11" borderId="1" xfId="0" applyFont="1" applyFill="1" applyBorder="1" applyAlignment="1">
      <alignment horizontal="justify" vertical="center" wrapText="1"/>
    </xf>
    <xf numFmtId="165" fontId="79" fillId="11" borderId="1" xfId="0" applyNumberFormat="1" applyFont="1" applyFill="1" applyBorder="1" applyAlignment="1">
      <alignment horizontal="center" vertical="center"/>
    </xf>
    <xf numFmtId="165" fontId="82" fillId="11" borderId="1" xfId="0" applyNumberFormat="1" applyFont="1" applyFill="1" applyBorder="1" applyAlignment="1">
      <alignment horizontal="right" vertical="center"/>
    </xf>
    <xf numFmtId="0" fontId="82" fillId="11" borderId="1" xfId="0" applyFont="1" applyFill="1" applyBorder="1" applyAlignment="1">
      <alignment horizontal="justify" vertical="center" wrapText="1"/>
    </xf>
    <xf numFmtId="165" fontId="82" fillId="11" borderId="1" xfId="0" applyNumberFormat="1" applyFont="1" applyFill="1" applyBorder="1" applyAlignment="1">
      <alignment horizontal="center" vertical="center"/>
    </xf>
    <xf numFmtId="0" fontId="0" fillId="8" borderId="0" xfId="0" applyFill="1"/>
    <xf numFmtId="0" fontId="84" fillId="8" borderId="0" xfId="0" applyFont="1" applyFill="1"/>
    <xf numFmtId="0" fontId="85" fillId="8" borderId="0" xfId="0" applyFont="1" applyFill="1"/>
    <xf numFmtId="166" fontId="0" fillId="0" borderId="1" xfId="0" applyNumberFormat="1" applyBorder="1" applyAlignment="1">
      <alignment horizontal="right" vertical="center"/>
    </xf>
    <xf numFmtId="166" fontId="0" fillId="0" borderId="0" xfId="0" applyNumberFormat="1" applyAlignment="1">
      <alignment horizontal="right" vertical="center"/>
    </xf>
    <xf numFmtId="0" fontId="11" fillId="0" borderId="1" xfId="0" applyFont="1" applyBorder="1" applyAlignment="1">
      <alignment vertical="center" wrapText="1"/>
    </xf>
    <xf numFmtId="166" fontId="11" fillId="0" borderId="1" xfId="0" applyNumberFormat="1" applyFont="1" applyBorder="1" applyAlignment="1">
      <alignment vertical="center"/>
    </xf>
    <xf numFmtId="166" fontId="11" fillId="0" borderId="0" xfId="0" applyNumberFormat="1" applyFont="1" applyAlignment="1">
      <alignment vertical="center"/>
    </xf>
    <xf numFmtId="166" fontId="11" fillId="12" borderId="1" xfId="0" applyNumberFormat="1" applyFont="1" applyFill="1" applyBorder="1" applyAlignment="1">
      <alignment vertical="center"/>
    </xf>
    <xf numFmtId="166" fontId="11" fillId="0" borderId="1" xfId="0" applyNumberFormat="1" applyFont="1" applyBorder="1" applyAlignment="1">
      <alignment horizontal="right" vertical="center"/>
    </xf>
    <xf numFmtId="9" fontId="11" fillId="0" borderId="1" xfId="0" applyNumberFormat="1" applyFont="1" applyBorder="1" applyAlignment="1">
      <alignment horizontal="right" vertical="center"/>
    </xf>
    <xf numFmtId="9" fontId="0" fillId="0" borderId="1" xfId="0" applyNumberFormat="1" applyBorder="1" applyAlignment="1">
      <alignment horizontal="right" vertical="center"/>
    </xf>
    <xf numFmtId="0" fontId="95" fillId="13" borderId="1" xfId="0" applyFont="1" applyFill="1" applyBorder="1" applyAlignment="1">
      <alignment vertical="center"/>
    </xf>
    <xf numFmtId="10" fontId="11" fillId="0" borderId="0" xfId="0" applyNumberFormat="1" applyFont="1" applyAlignment="1">
      <alignment vertical="center"/>
    </xf>
    <xf numFmtId="0" fontId="0" fillId="0" borderId="0" xfId="0"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xf>
    <xf numFmtId="166" fontId="0" fillId="0" borderId="0" xfId="0" applyNumberFormat="1" applyAlignment="1">
      <alignment vertical="center"/>
    </xf>
    <xf numFmtId="0" fontId="94" fillId="0" borderId="1" xfId="0" applyFont="1" applyBorder="1" applyAlignment="1">
      <alignment vertical="center"/>
    </xf>
    <xf numFmtId="0" fontId="96" fillId="0" borderId="0" xfId="0" applyFont="1" applyAlignment="1">
      <alignment vertical="center"/>
    </xf>
    <xf numFmtId="0" fontId="97" fillId="0" borderId="0" xfId="0" applyFont="1" applyAlignment="1">
      <alignment vertical="center"/>
    </xf>
    <xf numFmtId="0" fontId="11" fillId="0" borderId="0" xfId="0" applyFont="1" applyAlignment="1">
      <alignment vertical="center"/>
    </xf>
    <xf numFmtId="0" fontId="0" fillId="10" borderId="1" xfId="0" applyFill="1" applyBorder="1" applyAlignment="1">
      <alignment vertical="center"/>
    </xf>
    <xf numFmtId="0" fontId="11" fillId="10" borderId="1" xfId="0" applyFont="1" applyFill="1" applyBorder="1" applyAlignment="1">
      <alignment horizontal="center" vertical="center"/>
    </xf>
    <xf numFmtId="0" fontId="70" fillId="0" borderId="1" xfId="0" applyFont="1" applyBorder="1" applyAlignment="1">
      <alignment horizontal="left" vertical="center" wrapText="1"/>
    </xf>
    <xf numFmtId="166" fontId="84" fillId="0" borderId="1" xfId="0" applyNumberFormat="1" applyFont="1" applyBorder="1" applyAlignment="1">
      <alignment horizontal="right" vertical="center"/>
    </xf>
    <xf numFmtId="0" fontId="11" fillId="16" borderId="1" xfId="0" applyFont="1" applyFill="1" applyBorder="1" applyAlignment="1">
      <alignment vertical="center" wrapText="1"/>
    </xf>
    <xf numFmtId="166" fontId="11" fillId="16" borderId="1" xfId="0" applyNumberFormat="1" applyFont="1" applyFill="1" applyBorder="1" applyAlignment="1">
      <alignment vertical="center"/>
    </xf>
    <xf numFmtId="0" fontId="84" fillId="0" borderId="0" xfId="0" applyFont="1" applyAlignment="1">
      <alignment vertical="center"/>
    </xf>
    <xf numFmtId="0" fontId="84" fillId="0" borderId="1" xfId="0" applyFont="1" applyBorder="1" applyAlignment="1">
      <alignment horizontal="left" vertical="center" wrapText="1"/>
    </xf>
    <xf numFmtId="166" fontId="100" fillId="0" borderId="1" xfId="0" applyNumberFormat="1" applyFont="1" applyBorder="1" applyAlignment="1">
      <alignment horizontal="right" vertical="center"/>
    </xf>
    <xf numFmtId="166" fontId="84" fillId="0" borderId="0" xfId="0" applyNumberFormat="1" applyFont="1" applyAlignment="1">
      <alignment vertical="center"/>
    </xf>
    <xf numFmtId="0" fontId="100" fillId="0" borderId="1" xfId="0" applyFont="1" applyBorder="1" applyAlignment="1">
      <alignment vertical="center" wrapText="1"/>
    </xf>
    <xf numFmtId="166" fontId="100" fillId="0" borderId="1" xfId="0" applyNumberFormat="1" applyFont="1" applyBorder="1" applyAlignment="1">
      <alignment vertical="center"/>
    </xf>
    <xf numFmtId="0" fontId="84" fillId="10" borderId="1" xfId="0" applyFont="1" applyFill="1" applyBorder="1" applyAlignment="1">
      <alignment horizontal="left" vertical="center" wrapText="1"/>
    </xf>
    <xf numFmtId="166" fontId="100" fillId="10" borderId="1" xfId="0" applyNumberFormat="1" applyFont="1" applyFill="1" applyBorder="1" applyAlignment="1">
      <alignment horizontal="right" vertical="center"/>
    </xf>
    <xf numFmtId="0" fontId="56" fillId="0" borderId="0" xfId="0" applyFont="1" applyFill="1"/>
    <xf numFmtId="0" fontId="59" fillId="0" borderId="0" xfId="0" applyFont="1" applyFill="1" applyAlignment="1">
      <alignment horizontal="centerContinuous"/>
    </xf>
    <xf numFmtId="0" fontId="59" fillId="0" borderId="0" xfId="0" applyFont="1" applyFill="1"/>
    <xf numFmtId="0" fontId="58" fillId="2" borderId="0" xfId="0" applyFont="1" applyFill="1" applyAlignment="1"/>
    <xf numFmtId="0" fontId="64" fillId="0" borderId="0" xfId="0" applyFont="1" applyFill="1" applyBorder="1" applyAlignment="1">
      <alignment horizontal="centerContinuous"/>
    </xf>
    <xf numFmtId="0" fontId="63" fillId="9" borderId="30" xfId="0" applyFont="1" applyFill="1" applyBorder="1" applyAlignment="1">
      <alignment horizontal="center"/>
    </xf>
    <xf numFmtId="0" fontId="64" fillId="0" borderId="0" xfId="0" applyFont="1" applyFill="1" applyBorder="1" applyAlignment="1">
      <alignment horizontal="center"/>
    </xf>
    <xf numFmtId="0" fontId="58" fillId="0" borderId="8" xfId="0" applyFont="1" applyBorder="1" applyAlignment="1">
      <alignment horizontal="center" vertical="center"/>
    </xf>
    <xf numFmtId="0" fontId="66" fillId="0" borderId="8" xfId="0" applyFont="1" applyBorder="1" applyAlignment="1">
      <alignment horizontal="left" vertical="center" wrapText="1"/>
    </xf>
    <xf numFmtId="0" fontId="59" fillId="0" borderId="1" xfId="0" applyFont="1" applyFill="1" applyBorder="1" applyAlignment="1">
      <alignment horizontal="center" vertical="center"/>
    </xf>
    <xf numFmtId="0" fontId="58" fillId="10" borderId="7" xfId="0" applyFont="1" applyFill="1" applyBorder="1" applyAlignment="1"/>
    <xf numFmtId="0" fontId="67" fillId="0" borderId="0" xfId="0" applyFont="1" applyFill="1"/>
    <xf numFmtId="0" fontId="69" fillId="10" borderId="7" xfId="0" applyFont="1" applyFill="1" applyBorder="1"/>
    <xf numFmtId="0" fontId="56" fillId="0" borderId="0" xfId="0" applyFont="1" applyFill="1" applyBorder="1"/>
    <xf numFmtId="0" fontId="59" fillId="0" borderId="0" xfId="0" applyFont="1" applyFill="1" applyBorder="1"/>
    <xf numFmtId="0" fontId="0" fillId="0" borderId="0" xfId="0" applyFill="1"/>
    <xf numFmtId="0" fontId="65" fillId="0" borderId="32" xfId="0" applyFont="1" applyFill="1" applyBorder="1" applyAlignment="1">
      <alignment horizontal="right" vertical="center" indent="1"/>
    </xf>
    <xf numFmtId="0" fontId="62" fillId="0" borderId="7" xfId="0" applyFont="1" applyFill="1" applyBorder="1" applyAlignment="1">
      <alignment horizontal="left" vertical="center" indent="3"/>
    </xf>
    <xf numFmtId="0" fontId="75" fillId="2" borderId="1" xfId="0" applyFont="1" applyFill="1" applyBorder="1" applyAlignment="1">
      <alignment vertical="center"/>
    </xf>
    <xf numFmtId="0" fontId="101" fillId="0" borderId="1" xfId="0" applyFont="1" applyBorder="1" applyAlignment="1">
      <alignment horizontal="justify" vertical="center" wrapText="1"/>
    </xf>
    <xf numFmtId="0" fontId="102" fillId="2" borderId="0" xfId="0" applyFont="1" applyFill="1" applyAlignment="1"/>
    <xf numFmtId="0" fontId="102" fillId="2" borderId="0" xfId="0" applyFont="1" applyFill="1"/>
    <xf numFmtId="0" fontId="102" fillId="2" borderId="0" xfId="0" applyFont="1" applyFill="1" applyAlignment="1">
      <alignment horizontal="center"/>
    </xf>
    <xf numFmtId="0" fontId="103" fillId="2" borderId="0" xfId="0" applyFont="1" applyFill="1" applyAlignment="1">
      <alignment horizontal="center" wrapText="1"/>
    </xf>
    <xf numFmtId="0" fontId="103" fillId="2" borderId="0" xfId="0" applyFont="1" applyFill="1" applyAlignment="1">
      <alignment horizontal="centerContinuous"/>
    </xf>
    <xf numFmtId="0" fontId="103" fillId="2" borderId="0" xfId="0" applyFont="1" applyFill="1" applyAlignment="1">
      <alignment horizontal="center"/>
    </xf>
    <xf numFmtId="0" fontId="65" fillId="0" borderId="33" xfId="0" applyFont="1" applyFill="1" applyBorder="1" applyAlignment="1">
      <alignment horizontal="right" vertical="top" indent="1"/>
    </xf>
    <xf numFmtId="0" fontId="65" fillId="0" borderId="34" xfId="0" applyFont="1" applyFill="1" applyBorder="1" applyAlignment="1">
      <alignment horizontal="right" vertical="top" indent="1"/>
    </xf>
    <xf numFmtId="0" fontId="65" fillId="0" borderId="34" xfId="0" applyFont="1" applyFill="1" applyBorder="1" applyAlignment="1">
      <alignment horizontal="center" vertical="top"/>
    </xf>
    <xf numFmtId="0" fontId="62" fillId="0" borderId="27" xfId="0" applyFont="1" applyFill="1" applyBorder="1" applyAlignment="1">
      <alignment horizontal="left" vertical="center" indent="3"/>
    </xf>
    <xf numFmtId="0" fontId="65" fillId="0" borderId="35" xfId="0" applyFont="1" applyFill="1" applyBorder="1" applyAlignment="1">
      <alignment horizontal="center" vertical="top"/>
    </xf>
    <xf numFmtId="0" fontId="65" fillId="0" borderId="33" xfId="0" applyFont="1" applyFill="1" applyBorder="1" applyAlignment="1">
      <alignment horizontal="center" vertical="top"/>
    </xf>
    <xf numFmtId="0" fontId="65" fillId="0" borderId="36" xfId="0" applyFont="1" applyFill="1" applyBorder="1" applyAlignment="1">
      <alignment horizontal="center" vertical="top"/>
    </xf>
    <xf numFmtId="0" fontId="104" fillId="10" borderId="7" xfId="0" applyFont="1" applyFill="1" applyBorder="1" applyAlignment="1">
      <alignment vertical="center"/>
    </xf>
    <xf numFmtId="0" fontId="71" fillId="10" borderId="7" xfId="0" applyFont="1" applyFill="1" applyBorder="1" applyAlignment="1"/>
    <xf numFmtId="0" fontId="98" fillId="0" borderId="1" xfId="0" applyFont="1" applyBorder="1" applyAlignment="1">
      <alignment horizontal="center" vertical="center"/>
    </xf>
    <xf numFmtId="0" fontId="77" fillId="2" borderId="0" xfId="0" applyFont="1" applyFill="1" applyAlignment="1"/>
    <xf numFmtId="0" fontId="20" fillId="2" borderId="0" xfId="0" applyFont="1" applyFill="1" applyAlignment="1">
      <alignment horizontal="right" vertical="justify" indent="1"/>
    </xf>
    <xf numFmtId="0" fontId="20" fillId="2" borderId="0" xfId="0" applyFont="1" applyFill="1" applyAlignment="1">
      <alignment horizontal="left" vertical="top" wrapText="1" indent="1"/>
    </xf>
    <xf numFmtId="0" fontId="106" fillId="10" borderId="7" xfId="0" applyFont="1" applyFill="1" applyBorder="1" applyAlignment="1">
      <alignment vertical="center"/>
    </xf>
    <xf numFmtId="0" fontId="107" fillId="18" borderId="37" xfId="0" applyFont="1" applyFill="1" applyBorder="1" applyAlignment="1">
      <alignment horizontal="center" vertical="center" wrapText="1"/>
    </xf>
    <xf numFmtId="0" fontId="107" fillId="18" borderId="26" xfId="0" applyFont="1" applyFill="1" applyBorder="1" applyAlignment="1">
      <alignment horizontal="center" vertical="center" wrapText="1"/>
    </xf>
    <xf numFmtId="0" fontId="108" fillId="0" borderId="39" xfId="0" applyFont="1" applyBorder="1" applyAlignment="1">
      <alignment vertical="center" wrapText="1"/>
    </xf>
    <xf numFmtId="0" fontId="108" fillId="0" borderId="39" xfId="0" applyFont="1" applyBorder="1" applyAlignment="1">
      <alignment horizontal="center" vertical="center" wrapText="1"/>
    </xf>
    <xf numFmtId="0" fontId="111" fillId="8" borderId="6" xfId="0" applyFont="1" applyFill="1" applyBorder="1"/>
    <xf numFmtId="0" fontId="0" fillId="8" borderId="6" xfId="0" applyFill="1" applyBorder="1"/>
    <xf numFmtId="0" fontId="11" fillId="7" borderId="1" xfId="0" applyFont="1" applyFill="1" applyBorder="1" applyAlignment="1">
      <alignment horizontal="left" vertical="center"/>
    </xf>
    <xf numFmtId="0" fontId="0" fillId="7" borderId="1" xfId="0" applyFill="1" applyBorder="1" applyAlignment="1">
      <alignment vertical="center"/>
    </xf>
    <xf numFmtId="164" fontId="2" fillId="0" borderId="1" xfId="0" applyNumberFormat="1" applyFont="1" applyBorder="1" applyAlignment="1" applyProtection="1">
      <alignment horizontal="center" vertical="center" wrapText="1"/>
      <protection locked="0"/>
    </xf>
    <xf numFmtId="0" fontId="15" fillId="2" borderId="0" xfId="0" applyFont="1" applyFill="1" applyAlignment="1">
      <alignment horizontal="center" vertical="center"/>
    </xf>
    <xf numFmtId="0" fontId="75" fillId="2" borderId="1" xfId="0" applyFont="1" applyFill="1" applyBorder="1" applyAlignment="1">
      <alignment horizontal="center" vertical="center"/>
    </xf>
    <xf numFmtId="0" fontId="76" fillId="2" borderId="1" xfId="0" applyFont="1" applyFill="1" applyBorder="1" applyAlignment="1">
      <alignment horizontal="center" vertical="center"/>
    </xf>
    <xf numFmtId="0" fontId="73" fillId="11" borderId="1" xfId="0" applyFont="1"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11" fillId="10" borderId="1" xfId="0" applyFont="1" applyFill="1" applyBorder="1" applyAlignment="1">
      <alignment horizontal="center" vertical="center" wrapText="1"/>
    </xf>
    <xf numFmtId="0" fontId="94" fillId="0" borderId="1" xfId="0" applyFont="1" applyBorder="1" applyAlignment="1">
      <alignment horizontal="center" vertical="center"/>
    </xf>
    <xf numFmtId="0" fontId="112" fillId="2" borderId="1" xfId="0" applyFont="1" applyFill="1" applyBorder="1" applyAlignment="1">
      <alignment horizontal="center" vertical="center" wrapText="1"/>
    </xf>
    <xf numFmtId="0" fontId="112" fillId="0" borderId="1" xfId="0" applyFont="1" applyBorder="1" applyAlignment="1">
      <alignment horizontal="justify" vertical="center" wrapText="1"/>
    </xf>
    <xf numFmtId="0" fontId="68" fillId="0" borderId="14" xfId="0" applyFont="1" applyFill="1" applyBorder="1" applyAlignment="1">
      <alignment horizontal="left" vertical="center" wrapText="1"/>
    </xf>
    <xf numFmtId="0" fontId="58" fillId="0" borderId="42" xfId="0" applyFont="1" applyBorder="1" applyAlignment="1" applyProtection="1">
      <alignment horizontal="center" vertical="center"/>
      <protection locked="0"/>
    </xf>
    <xf numFmtId="0" fontId="58" fillId="0" borderId="43" xfId="0" applyFont="1" applyBorder="1" applyAlignment="1" applyProtection="1">
      <alignment horizontal="center" vertical="center"/>
      <protection locked="0"/>
    </xf>
    <xf numFmtId="0" fontId="58" fillId="0" borderId="44" xfId="0" applyFont="1" applyBorder="1" applyAlignment="1" applyProtection="1">
      <alignment horizontal="center" vertical="center"/>
      <protection locked="0"/>
    </xf>
    <xf numFmtId="165" fontId="53" fillId="2" borderId="0" xfId="0" applyNumberFormat="1" applyFont="1" applyFill="1" applyAlignment="1">
      <alignment horizontal="center" vertical="center"/>
    </xf>
    <xf numFmtId="0" fontId="115" fillId="2" borderId="0" xfId="0" applyFont="1" applyFill="1"/>
    <xf numFmtId="0" fontId="115" fillId="0" borderId="0" xfId="0" applyFont="1"/>
    <xf numFmtId="0" fontId="116" fillId="2" borderId="0" xfId="0" applyFont="1" applyFill="1" applyAlignment="1">
      <alignment horizontal="left" vertical="center" indent="1"/>
    </xf>
    <xf numFmtId="0" fontId="117" fillId="2" borderId="0" xfId="0" applyFont="1" applyFill="1" applyAlignment="1">
      <alignment vertical="center"/>
    </xf>
    <xf numFmtId="0" fontId="9" fillId="2" borderId="0" xfId="0" applyFont="1" applyFill="1" applyAlignment="1">
      <alignment vertical="center"/>
    </xf>
    <xf numFmtId="0" fontId="118" fillId="2" borderId="0" xfId="0" applyFont="1" applyFill="1" applyAlignment="1">
      <alignment horizontal="left" vertical="top"/>
    </xf>
    <xf numFmtId="0" fontId="119" fillId="0" borderId="21" xfId="0" applyFont="1" applyBorder="1" applyAlignment="1">
      <alignment horizontal="left" vertical="center" wrapText="1"/>
    </xf>
    <xf numFmtId="0" fontId="119" fillId="0" borderId="13" xfId="0" applyFont="1" applyBorder="1" applyAlignment="1">
      <alignment horizontal="left" vertical="center" wrapText="1"/>
    </xf>
    <xf numFmtId="0" fontId="70" fillId="0" borderId="13" xfId="0" applyFont="1" applyBorder="1" applyAlignment="1" applyProtection="1">
      <alignment horizontal="center" vertical="center"/>
      <protection locked="0"/>
    </xf>
    <xf numFmtId="0" fontId="70" fillId="2" borderId="0" xfId="0" applyFont="1" applyFill="1"/>
    <xf numFmtId="0" fontId="1" fillId="0" borderId="0" xfId="0" applyFont="1" applyAlignment="1">
      <alignment wrapText="1"/>
    </xf>
    <xf numFmtId="0" fontId="56" fillId="0" borderId="0" xfId="0" applyFont="1"/>
    <xf numFmtId="0" fontId="65" fillId="0" borderId="34" xfId="0" applyFont="1" applyBorder="1" applyAlignment="1">
      <alignment horizontal="center" vertical="top"/>
    </xf>
    <xf numFmtId="0" fontId="59" fillId="0" borderId="1" xfId="0" applyFont="1" applyBorder="1" applyAlignment="1">
      <alignment horizontal="center" vertical="center"/>
    </xf>
    <xf numFmtId="0" fontId="124" fillId="0" borderId="0" xfId="0" applyFont="1" applyAlignment="1">
      <alignment vertical="center" wrapText="1"/>
    </xf>
    <xf numFmtId="0" fontId="0" fillId="0" borderId="0" xfId="0"/>
    <xf numFmtId="0" fontId="0" fillId="0" borderId="0" xfId="0" applyAlignment="1">
      <alignment horizontal="center"/>
    </xf>
    <xf numFmtId="0" fontId="0" fillId="0" borderId="0" xfId="0" applyAlignment="1">
      <alignment vertical="center"/>
    </xf>
    <xf numFmtId="0" fontId="131" fillId="0" borderId="0" xfId="0" applyFont="1"/>
    <xf numFmtId="0" fontId="131" fillId="0" borderId="0" xfId="0" applyFont="1" applyAlignment="1">
      <alignment horizontal="center"/>
    </xf>
    <xf numFmtId="0" fontId="126" fillId="19" borderId="52" xfId="0" applyFont="1" applyFill="1" applyBorder="1" applyAlignment="1">
      <alignment horizontal="justify" vertical="center" wrapText="1"/>
    </xf>
    <xf numFmtId="0" fontId="126" fillId="19" borderId="54" xfId="0" applyFont="1" applyFill="1" applyBorder="1" applyAlignment="1">
      <alignment horizontal="justify" vertical="center" wrapText="1"/>
    </xf>
    <xf numFmtId="0" fontId="129" fillId="0" borderId="58" xfId="0" applyFont="1" applyBorder="1" applyAlignment="1">
      <alignment horizontal="justify" vertical="center" wrapText="1"/>
    </xf>
    <xf numFmtId="0" fontId="130" fillId="0" borderId="58" xfId="0" applyFont="1" applyBorder="1" applyAlignment="1">
      <alignment horizontal="justify" vertical="center" wrapText="1"/>
    </xf>
    <xf numFmtId="0" fontId="129" fillId="20" borderId="58" xfId="0" applyFont="1" applyFill="1" applyBorder="1" applyAlignment="1">
      <alignment horizontal="justify" vertical="center" wrapText="1"/>
    </xf>
    <xf numFmtId="0" fontId="130" fillId="20" borderId="58" xfId="0" applyFont="1" applyFill="1" applyBorder="1" applyAlignment="1">
      <alignment horizontal="justify" vertical="center" wrapText="1"/>
    </xf>
    <xf numFmtId="0" fontId="128" fillId="20" borderId="57" xfId="0" applyFont="1" applyFill="1" applyBorder="1" applyAlignment="1">
      <alignment horizontal="justify" vertical="center"/>
    </xf>
    <xf numFmtId="0" fontId="127" fillId="20" borderId="57" xfId="0" applyFont="1" applyFill="1" applyBorder="1" applyAlignment="1">
      <alignment horizontal="center" vertical="center"/>
    </xf>
    <xf numFmtId="0" fontId="127" fillId="20" borderId="58" xfId="0" applyFont="1" applyFill="1" applyBorder="1" applyAlignment="1">
      <alignment horizontal="center" vertical="center"/>
    </xf>
    <xf numFmtId="0" fontId="130" fillId="0" borderId="58" xfId="0" applyFont="1" applyBorder="1" applyAlignment="1">
      <alignment horizontal="center" vertical="center"/>
    </xf>
    <xf numFmtId="0" fontId="130" fillId="20" borderId="58" xfId="0" applyFont="1" applyFill="1" applyBorder="1" applyAlignment="1">
      <alignment horizontal="center" vertical="center"/>
    </xf>
    <xf numFmtId="0" fontId="128" fillId="0" borderId="57" xfId="0" applyFont="1" applyBorder="1" applyAlignment="1">
      <alignment horizontal="justify" vertical="center"/>
    </xf>
    <xf numFmtId="0" fontId="132" fillId="6" borderId="64" xfId="0" applyFont="1" applyFill="1" applyBorder="1" applyAlignment="1">
      <alignment horizontal="center" vertical="center" wrapText="1"/>
    </xf>
    <xf numFmtId="0" fontId="132" fillId="6" borderId="65" xfId="0" applyFont="1" applyFill="1" applyBorder="1" applyAlignment="1">
      <alignment horizontal="center" vertical="center" wrapText="1"/>
    </xf>
    <xf numFmtId="0" fontId="132" fillId="6" borderId="66" xfId="0" applyFont="1" applyFill="1" applyBorder="1" applyAlignment="1">
      <alignment horizontal="center" vertical="center" wrapText="1"/>
    </xf>
    <xf numFmtId="0" fontId="133" fillId="7" borderId="63" xfId="0" applyFont="1" applyFill="1" applyBorder="1" applyAlignment="1">
      <alignment vertical="center" wrapText="1"/>
    </xf>
    <xf numFmtId="169" fontId="133" fillId="7" borderId="60" xfId="0" applyNumberFormat="1" applyFont="1" applyFill="1" applyBorder="1" applyAlignment="1">
      <alignment horizontal="right" vertical="center" wrapText="1"/>
    </xf>
    <xf numFmtId="169" fontId="133" fillId="7" borderId="67" xfId="0" applyNumberFormat="1" applyFont="1" applyFill="1" applyBorder="1" applyAlignment="1">
      <alignment horizontal="right" vertical="center" wrapText="1"/>
    </xf>
    <xf numFmtId="169" fontId="133" fillId="7" borderId="68" xfId="0" applyNumberFormat="1" applyFont="1" applyFill="1" applyBorder="1" applyAlignment="1">
      <alignment horizontal="right" vertical="center" wrapText="1"/>
    </xf>
    <xf numFmtId="9" fontId="133" fillId="7" borderId="66" xfId="0" applyNumberFormat="1" applyFont="1" applyFill="1" applyBorder="1" applyAlignment="1">
      <alignment horizontal="right" vertical="center" wrapText="1"/>
    </xf>
    <xf numFmtId="170" fontId="133" fillId="7" borderId="66" xfId="0" applyNumberFormat="1" applyFont="1" applyFill="1" applyBorder="1" applyAlignment="1">
      <alignment horizontal="right" vertical="center" wrapText="1"/>
    </xf>
    <xf numFmtId="170" fontId="50" fillId="21" borderId="64" xfId="0" applyNumberFormat="1" applyFont="1" applyFill="1" applyBorder="1" applyAlignment="1">
      <alignment horizontal="right" vertical="center" wrapText="1"/>
    </xf>
    <xf numFmtId="170" fontId="50" fillId="7" borderId="64" xfId="0" applyNumberFormat="1" applyFont="1" applyFill="1" applyBorder="1" applyAlignment="1">
      <alignment horizontal="right" vertical="center" wrapText="1"/>
    </xf>
    <xf numFmtId="0" fontId="132" fillId="0" borderId="0" xfId="0" applyFont="1" applyAlignment="1">
      <alignment vertical="center" wrapText="1"/>
    </xf>
    <xf numFmtId="0" fontId="122" fillId="22" borderId="0" xfId="0" applyFont="1" applyFill="1"/>
    <xf numFmtId="0" fontId="134" fillId="0" borderId="0" xfId="0" applyFont="1" applyAlignment="1">
      <alignment horizontal="justify" vertical="center"/>
    </xf>
    <xf numFmtId="0" fontId="135" fillId="16" borderId="0" xfId="0" applyFont="1" applyFill="1" applyAlignment="1">
      <alignment horizontal="justify" vertical="center"/>
    </xf>
    <xf numFmtId="0" fontId="134" fillId="0" borderId="0" xfId="0" applyFont="1" applyAlignment="1">
      <alignment horizontal="justify" vertical="center" wrapText="1"/>
    </xf>
    <xf numFmtId="0" fontId="132" fillId="6" borderId="63" xfId="0" applyFont="1" applyFill="1" applyBorder="1" applyAlignment="1">
      <alignment horizontal="center" vertical="center" wrapText="1"/>
    </xf>
    <xf numFmtId="0" fontId="133" fillId="7" borderId="65" xfId="0" applyFont="1" applyFill="1" applyBorder="1" applyAlignment="1">
      <alignment horizontal="center" vertical="center" wrapText="1"/>
    </xf>
    <xf numFmtId="170" fontId="133" fillId="7" borderId="65" xfId="0" applyNumberFormat="1" applyFont="1" applyFill="1" applyBorder="1" applyAlignment="1">
      <alignment horizontal="right" vertical="center" wrapText="1"/>
    </xf>
    <xf numFmtId="0" fontId="50" fillId="21" borderId="64" xfId="0" applyFont="1" applyFill="1" applyBorder="1" applyAlignment="1">
      <alignment horizontal="center" vertical="center" wrapText="1"/>
    </xf>
    <xf numFmtId="0" fontId="132" fillId="6" borderId="0" xfId="0" applyFont="1" applyFill="1" applyAlignment="1">
      <alignment horizontal="center" vertical="center" wrapText="1"/>
    </xf>
    <xf numFmtId="0" fontId="14" fillId="0" borderId="0" xfId="0" applyFont="1" applyAlignment="1">
      <alignment vertical="center"/>
    </xf>
    <xf numFmtId="0" fontId="14" fillId="23" borderId="1" xfId="0" applyFont="1" applyFill="1" applyBorder="1" applyAlignment="1">
      <alignment horizontal="center" vertical="center"/>
    </xf>
    <xf numFmtId="0" fontId="14" fillId="0" borderId="0" xfId="0" applyFont="1"/>
    <xf numFmtId="0" fontId="14" fillId="21" borderId="1" xfId="0" applyFont="1" applyFill="1" applyBorder="1" applyAlignment="1">
      <alignment horizontal="center"/>
    </xf>
    <xf numFmtId="0" fontId="0" fillId="0" borderId="1" xfId="0" applyBorder="1" applyAlignment="1">
      <alignment horizontal="center"/>
    </xf>
    <xf numFmtId="171" fontId="0" fillId="0" borderId="1" xfId="0" applyNumberFormat="1" applyBorder="1" applyAlignment="1">
      <alignment horizontal="center"/>
    </xf>
    <xf numFmtId="1" fontId="0" fillId="0" borderId="1" xfId="0" applyNumberFormat="1" applyBorder="1" applyAlignment="1">
      <alignment horizontal="center"/>
    </xf>
    <xf numFmtId="171" fontId="0" fillId="0" borderId="1" xfId="0" applyNumberFormat="1" applyBorder="1"/>
    <xf numFmtId="0" fontId="113" fillId="0" borderId="0" xfId="0" applyFont="1" applyAlignment="1">
      <alignment horizontal="left"/>
    </xf>
    <xf numFmtId="0" fontId="138" fillId="21" borderId="0" xfId="0" applyFont="1" applyFill="1" applyAlignment="1">
      <alignment horizontal="left"/>
    </xf>
    <xf numFmtId="0" fontId="13" fillId="0" borderId="0" xfId="1" applyFill="1" applyAlignment="1">
      <alignment horizontal="center"/>
    </xf>
    <xf numFmtId="2" fontId="0" fillId="0" borderId="1" xfId="2" applyNumberFormat="1" applyFont="1" applyBorder="1" applyAlignment="1">
      <alignment horizontal="center"/>
    </xf>
    <xf numFmtId="172" fontId="0" fillId="0" borderId="1" xfId="2" applyNumberFormat="1" applyFont="1" applyBorder="1" applyAlignment="1">
      <alignment horizontal="center"/>
    </xf>
    <xf numFmtId="0" fontId="109" fillId="0" borderId="0" xfId="0" applyFont="1"/>
    <xf numFmtId="173" fontId="0" fillId="0" borderId="1" xfId="2" applyNumberFormat="1" applyFont="1" applyBorder="1" applyAlignment="1">
      <alignment horizontal="center"/>
    </xf>
    <xf numFmtId="174" fontId="0" fillId="0" borderId="1" xfId="2" applyNumberFormat="1" applyFont="1" applyBorder="1" applyAlignment="1">
      <alignment horizontal="center"/>
    </xf>
    <xf numFmtId="3" fontId="0" fillId="0" borderId="0" xfId="0" applyNumberFormat="1"/>
    <xf numFmtId="175" fontId="0" fillId="0" borderId="1" xfId="2" applyNumberFormat="1" applyFont="1" applyBorder="1" applyAlignment="1">
      <alignment horizontal="center"/>
    </xf>
    <xf numFmtId="0" fontId="0" fillId="0" borderId="1" xfId="0" applyBorder="1" applyAlignment="1">
      <alignment horizontal="center" wrapText="1"/>
    </xf>
    <xf numFmtId="0" fontId="14" fillId="0" borderId="0" xfId="0" applyFont="1" applyAlignment="1">
      <alignment horizontal="right"/>
    </xf>
    <xf numFmtId="0" fontId="0" fillId="0" borderId="0" xfId="0" applyBorder="1" applyAlignment="1">
      <alignment horizontal="center"/>
    </xf>
    <xf numFmtId="170" fontId="133" fillId="0" borderId="65" xfId="0" applyNumberFormat="1" applyFont="1" applyBorder="1" applyAlignment="1">
      <alignment horizontal="right" vertical="center" wrapText="1"/>
    </xf>
    <xf numFmtId="0" fontId="133" fillId="7" borderId="63" xfId="0" applyFont="1" applyFill="1" applyBorder="1" applyAlignment="1">
      <alignment horizontal="center" vertical="center" wrapText="1"/>
    </xf>
    <xf numFmtId="170" fontId="133" fillId="0" borderId="65" xfId="0" applyNumberFormat="1" applyFont="1" applyBorder="1" applyAlignment="1">
      <alignment horizontal="left" vertical="center" wrapText="1"/>
    </xf>
    <xf numFmtId="0" fontId="0" fillId="0" borderId="49" xfId="0" applyBorder="1"/>
    <xf numFmtId="0" fontId="0" fillId="0" borderId="3" xfId="0" applyBorder="1"/>
    <xf numFmtId="0" fontId="14" fillId="23" borderId="1" xfId="0" applyFont="1" applyFill="1" applyBorder="1" applyAlignment="1">
      <alignment horizontal="center" vertical="center" wrapText="1"/>
    </xf>
    <xf numFmtId="171" fontId="123" fillId="24" borderId="1" xfId="0" applyNumberFormat="1" applyFont="1" applyFill="1" applyBorder="1" applyAlignment="1">
      <alignment horizontal="center" vertical="center"/>
    </xf>
    <xf numFmtId="171" fontId="14" fillId="21" borderId="1" xfId="0" applyNumberFormat="1" applyFont="1" applyFill="1" applyBorder="1" applyAlignment="1">
      <alignment horizontal="center"/>
    </xf>
    <xf numFmtId="0" fontId="122" fillId="24" borderId="0" xfId="0" applyFont="1" applyFill="1" applyAlignment="1">
      <alignment horizontal="center" vertical="center"/>
    </xf>
    <xf numFmtId="0" fontId="123" fillId="24" borderId="1" xfId="0" applyFont="1" applyFill="1" applyBorder="1" applyAlignment="1">
      <alignment horizontal="center" vertical="center"/>
    </xf>
    <xf numFmtId="1" fontId="123" fillId="24" borderId="1" xfId="0" applyNumberFormat="1" applyFont="1" applyFill="1" applyBorder="1" applyAlignment="1">
      <alignment horizontal="center" vertical="center"/>
    </xf>
    <xf numFmtId="0" fontId="122" fillId="21" borderId="0" xfId="0" applyFont="1" applyFill="1" applyAlignment="1">
      <alignment horizontal="center" vertical="center"/>
    </xf>
    <xf numFmtId="1" fontId="14" fillId="21" borderId="1" xfId="0" applyNumberFormat="1" applyFont="1" applyFill="1" applyBorder="1" applyAlignment="1">
      <alignment horizontal="center"/>
    </xf>
    <xf numFmtId="171" fontId="122" fillId="24" borderId="1" xfId="0" applyNumberFormat="1" applyFont="1" applyFill="1" applyBorder="1" applyAlignment="1">
      <alignment horizontal="center" vertical="center"/>
    </xf>
    <xf numFmtId="0" fontId="13" fillId="0" borderId="0" xfId="1" applyFill="1"/>
    <xf numFmtId="0" fontId="58" fillId="0" borderId="9" xfId="0" applyFont="1" applyFill="1" applyBorder="1" applyAlignment="1" applyProtection="1">
      <alignment horizontal="center" vertical="center"/>
      <protection locked="0"/>
    </xf>
    <xf numFmtId="0" fontId="58" fillId="0" borderId="0" xfId="0" applyFont="1" applyFill="1"/>
    <xf numFmtId="0" fontId="68" fillId="0" borderId="9" xfId="0" applyFont="1" applyFill="1" applyBorder="1" applyAlignment="1">
      <alignment horizontal="left" vertical="center" wrapText="1"/>
    </xf>
    <xf numFmtId="0" fontId="58" fillId="0" borderId="13" xfId="0" applyFont="1" applyFill="1" applyBorder="1" applyAlignment="1" applyProtection="1">
      <alignment horizontal="center" vertical="center"/>
      <protection locked="0"/>
    </xf>
    <xf numFmtId="0" fontId="68" fillId="0" borderId="14" xfId="0" applyFont="1" applyFill="1" applyBorder="1" applyAlignment="1">
      <alignment horizontal="left" vertical="top" wrapText="1"/>
    </xf>
    <xf numFmtId="0" fontId="68" fillId="0" borderId="13" xfId="0" applyFont="1" applyFill="1" applyBorder="1" applyAlignment="1">
      <alignment horizontal="left" vertical="top" wrapText="1"/>
    </xf>
    <xf numFmtId="0" fontId="119" fillId="0" borderId="13" xfId="0" applyFont="1" applyFill="1" applyBorder="1" applyAlignment="1">
      <alignment horizontal="left" vertical="center" wrapText="1"/>
    </xf>
    <xf numFmtId="0" fontId="108" fillId="0" borderId="38" xfId="0" applyFont="1" applyBorder="1" applyAlignment="1">
      <alignment vertical="center" wrapText="1"/>
    </xf>
    <xf numFmtId="0" fontId="0" fillId="0" borderId="0" xfId="0" applyAlignment="1">
      <alignment vertical="top" wrapText="1"/>
    </xf>
    <xf numFmtId="0" fontId="14" fillId="0" borderId="0" xfId="0" applyFont="1" applyAlignment="1">
      <alignment vertical="top"/>
    </xf>
    <xf numFmtId="0" fontId="124" fillId="0" borderId="0" xfId="0" applyFont="1" applyAlignment="1">
      <alignment vertical="top" wrapText="1"/>
    </xf>
    <xf numFmtId="0" fontId="0" fillId="0" borderId="0" xfId="0" applyAlignment="1">
      <alignment vertical="top"/>
    </xf>
    <xf numFmtId="0" fontId="107" fillId="0" borderId="38" xfId="0" applyFont="1" applyBorder="1" applyAlignment="1">
      <alignment vertical="center" wrapText="1"/>
    </xf>
    <xf numFmtId="9" fontId="108" fillId="0" borderId="39" xfId="0" applyNumberFormat="1" applyFont="1" applyBorder="1" applyAlignment="1">
      <alignment horizontal="center" vertical="center" wrapText="1"/>
    </xf>
    <xf numFmtId="0" fontId="83" fillId="8" borderId="0" xfId="0" applyFont="1" applyFill="1" applyAlignment="1">
      <alignment horizontal="center"/>
    </xf>
    <xf numFmtId="0" fontId="86" fillId="8" borderId="0" xfId="0" applyFont="1" applyFill="1" applyAlignment="1">
      <alignment horizontal="center"/>
    </xf>
    <xf numFmtId="0" fontId="90" fillId="8" borderId="0" xfId="0" applyFont="1" applyFill="1" applyAlignment="1">
      <alignment horizontal="center" wrapText="1"/>
    </xf>
    <xf numFmtId="0" fontId="91" fillId="8" borderId="0" xfId="0" applyFont="1" applyFill="1" applyAlignment="1">
      <alignment horizontal="center"/>
    </xf>
    <xf numFmtId="0" fontId="89" fillId="8" borderId="0" xfId="0" applyFont="1" applyFill="1" applyAlignment="1">
      <alignment horizontal="center"/>
    </xf>
    <xf numFmtId="0" fontId="88" fillId="8" borderId="0" xfId="0" applyFont="1" applyFill="1" applyAlignment="1">
      <alignment horizontal="center"/>
    </xf>
    <xf numFmtId="0" fontId="87" fillId="8" borderId="0" xfId="0" applyFont="1" applyFill="1" applyAlignment="1">
      <alignment horizontal="center"/>
    </xf>
    <xf numFmtId="0" fontId="48" fillId="0" borderId="2" xfId="0" applyFont="1" applyBorder="1" applyAlignment="1" applyProtection="1">
      <alignment horizontal="left" vertical="center" indent="1"/>
      <protection locked="0"/>
    </xf>
    <xf numFmtId="0" fontId="48" fillId="0" borderId="3" xfId="0" applyFont="1" applyBorder="1" applyAlignment="1" applyProtection="1">
      <alignment horizontal="left" vertical="center" indent="1"/>
      <protection locked="0"/>
    </xf>
    <xf numFmtId="0" fontId="48" fillId="0" borderId="4" xfId="0" applyFont="1" applyBorder="1" applyAlignment="1" applyProtection="1">
      <alignment horizontal="left" vertical="center" indent="1"/>
      <protection locked="0"/>
    </xf>
    <xf numFmtId="0" fontId="48" fillId="0" borderId="2" xfId="0" applyFont="1" applyFill="1" applyBorder="1" applyAlignment="1" applyProtection="1">
      <alignment horizontal="left" vertical="center" wrapText="1" indent="1"/>
      <protection locked="0"/>
    </xf>
    <xf numFmtId="0" fontId="48" fillId="0" borderId="3" xfId="0" applyFont="1" applyFill="1" applyBorder="1" applyAlignment="1" applyProtection="1">
      <alignment horizontal="left" vertical="center" wrapText="1" indent="1"/>
      <protection locked="0"/>
    </xf>
    <xf numFmtId="0" fontId="48" fillId="0" borderId="4" xfId="0" applyFont="1" applyFill="1" applyBorder="1" applyAlignment="1" applyProtection="1">
      <alignment horizontal="left" vertical="center" wrapText="1" indent="1"/>
      <protection locked="0"/>
    </xf>
    <xf numFmtId="0" fontId="121" fillId="8" borderId="2" xfId="0" applyFont="1" applyFill="1" applyBorder="1" applyAlignment="1">
      <alignment horizontal="left" vertical="top" wrapText="1"/>
    </xf>
    <xf numFmtId="0" fontId="121" fillId="8" borderId="3" xfId="0" applyFont="1" applyFill="1" applyBorder="1" applyAlignment="1">
      <alignment horizontal="left" vertical="top"/>
    </xf>
    <xf numFmtId="0" fontId="121" fillId="8" borderId="4" xfId="0" applyFont="1" applyFill="1" applyBorder="1" applyAlignment="1">
      <alignment horizontal="left" vertical="top"/>
    </xf>
    <xf numFmtId="164" fontId="2" fillId="0" borderId="2" xfId="0" applyNumberFormat="1" applyFont="1" applyBorder="1" applyAlignment="1" applyProtection="1">
      <alignment horizontal="left" vertical="center" wrapText="1" indent="1"/>
      <protection locked="0"/>
    </xf>
    <xf numFmtId="164" fontId="2" fillId="0" borderId="3" xfId="0" applyNumberFormat="1" applyFont="1" applyBorder="1" applyAlignment="1" applyProtection="1">
      <alignment horizontal="left" vertical="center" wrapText="1" indent="1"/>
      <protection locked="0"/>
    </xf>
    <xf numFmtId="164" fontId="2" fillId="0" borderId="4" xfId="0" applyNumberFormat="1" applyFont="1" applyBorder="1" applyAlignment="1" applyProtection="1">
      <alignment horizontal="left" vertical="center" wrapText="1" indent="1"/>
      <protection locked="0"/>
    </xf>
    <xf numFmtId="164" fontId="2" fillId="0" borderId="2" xfId="0" applyNumberFormat="1" applyFont="1" applyBorder="1" applyAlignment="1" applyProtection="1">
      <alignment horizontal="center" vertical="center" wrapText="1"/>
      <protection locked="0"/>
    </xf>
    <xf numFmtId="164" fontId="2" fillId="0" borderId="4" xfId="0" applyNumberFormat="1" applyFont="1" applyBorder="1" applyAlignment="1" applyProtection="1">
      <alignment horizontal="center" vertical="center" wrapText="1"/>
      <protection locked="0"/>
    </xf>
    <xf numFmtId="164" fontId="47" fillId="0" borderId="2" xfId="1" applyNumberFormat="1" applyFont="1" applyBorder="1" applyAlignment="1" applyProtection="1">
      <alignment horizontal="left" vertical="center" wrapText="1" indent="1"/>
      <protection locked="0"/>
    </xf>
    <xf numFmtId="168" fontId="2" fillId="0" borderId="2" xfId="0" applyNumberFormat="1" applyFont="1" applyBorder="1" applyAlignment="1" applyProtection="1">
      <alignment horizontal="center" vertical="center" wrapText="1"/>
      <protection locked="0"/>
    </xf>
    <xf numFmtId="168" fontId="2" fillId="0" borderId="4" xfId="0" applyNumberFormat="1" applyFont="1" applyBorder="1" applyAlignment="1" applyProtection="1">
      <alignment horizontal="center" vertical="center" wrapText="1"/>
      <protection locked="0"/>
    </xf>
    <xf numFmtId="0" fontId="2" fillId="0" borderId="2" xfId="0" applyFont="1" applyBorder="1" applyAlignment="1" applyProtection="1">
      <alignment horizontal="left" vertical="center" wrapText="1" indent="1"/>
      <protection locked="0"/>
    </xf>
    <xf numFmtId="0" fontId="2" fillId="0" borderId="4" xfId="0" applyFont="1" applyBorder="1" applyAlignment="1" applyProtection="1">
      <alignment horizontal="left" vertical="center" wrapText="1" indent="1"/>
      <protection locked="0"/>
    </xf>
    <xf numFmtId="0" fontId="2" fillId="0" borderId="3" xfId="0" applyFont="1" applyBorder="1" applyAlignment="1" applyProtection="1">
      <alignment horizontal="left" vertical="center" wrapText="1" indent="1"/>
      <protection locked="0"/>
    </xf>
    <xf numFmtId="0" fontId="32" fillId="7" borderId="5" xfId="0" applyFont="1" applyFill="1" applyBorder="1" applyAlignment="1">
      <alignment horizontal="center" vertical="center"/>
    </xf>
    <xf numFmtId="0" fontId="2" fillId="0" borderId="5" xfId="0" applyFont="1" applyBorder="1" applyAlignment="1" applyProtection="1">
      <alignment horizontal="left" vertical="center" inden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5" fillId="2" borderId="0" xfId="0" applyFont="1" applyFill="1" applyAlignment="1">
      <alignment horizontal="center" vertical="center"/>
    </xf>
    <xf numFmtId="0" fontId="7" fillId="8" borderId="0" xfId="0" applyFont="1" applyFill="1" applyAlignment="1">
      <alignment horizontal="center" vertical="center"/>
    </xf>
    <xf numFmtId="0" fontId="51" fillId="2" borderId="0" xfId="0" applyFont="1" applyFill="1" applyAlignment="1">
      <alignment horizontal="left" vertical="center" wrapText="1"/>
    </xf>
    <xf numFmtId="0" fontId="2" fillId="0" borderId="2"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45" fillId="2" borderId="0" xfId="0" applyFont="1" applyFill="1" applyAlignment="1">
      <alignment horizontal="righ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65" fontId="53" fillId="2" borderId="0" xfId="0" applyNumberFormat="1" applyFont="1" applyFill="1" applyAlignment="1">
      <alignment horizontal="center" vertical="center"/>
    </xf>
    <xf numFmtId="0" fontId="92" fillId="2" borderId="0" xfId="0" applyFont="1" applyFill="1" applyAlignment="1">
      <alignment horizontal="left" vertical="center" wrapText="1"/>
    </xf>
    <xf numFmtId="14" fontId="34" fillId="8" borderId="2" xfId="0" applyNumberFormat="1" applyFont="1" applyFill="1" applyBorder="1" applyAlignment="1">
      <alignment horizontal="center" vertical="center"/>
    </xf>
    <xf numFmtId="0" fontId="34" fillId="8" borderId="4" xfId="0" applyFont="1" applyFill="1" applyBorder="1" applyAlignment="1">
      <alignment horizontal="center" vertical="center"/>
    </xf>
    <xf numFmtId="0" fontId="42" fillId="2" borderId="6" xfId="0" applyFont="1" applyFill="1" applyBorder="1" applyAlignment="1">
      <alignment horizontal="center" vertical="top"/>
    </xf>
    <xf numFmtId="0" fontId="49" fillId="8" borderId="2" xfId="0" applyFont="1" applyFill="1" applyBorder="1" applyAlignment="1" applyProtection="1">
      <alignment horizontal="left" vertical="center" wrapText="1" indent="1"/>
      <protection locked="0"/>
    </xf>
    <xf numFmtId="0" fontId="49" fillId="8" borderId="3" xfId="0" applyFont="1" applyFill="1" applyBorder="1" applyAlignment="1" applyProtection="1">
      <alignment horizontal="left" vertical="center" wrapText="1" indent="1"/>
      <protection locked="0"/>
    </xf>
    <xf numFmtId="0" fontId="49" fillId="8" borderId="4" xfId="0" applyFont="1" applyFill="1" applyBorder="1" applyAlignment="1" applyProtection="1">
      <alignment horizontal="left" vertical="center" wrapText="1" indent="1"/>
      <protection locked="0"/>
    </xf>
    <xf numFmtId="167" fontId="2" fillId="0" borderId="2" xfId="0" applyNumberFormat="1" applyFont="1" applyBorder="1" applyAlignment="1" applyProtection="1">
      <alignment horizontal="center" vertical="center" wrapText="1"/>
      <protection locked="0"/>
    </xf>
    <xf numFmtId="167" fontId="2" fillId="0" borderId="4" xfId="0" applyNumberFormat="1" applyFont="1" applyBorder="1" applyAlignment="1" applyProtection="1">
      <alignment horizontal="center" vertical="center" wrapText="1"/>
      <protection locked="0"/>
    </xf>
    <xf numFmtId="0" fontId="34" fillId="0" borderId="5" xfId="0" applyFont="1" applyBorder="1" applyAlignment="1" applyProtection="1">
      <alignment horizontal="left" vertical="center" wrapText="1" readingOrder="1"/>
      <protection locked="0"/>
    </xf>
    <xf numFmtId="0" fontId="9" fillId="2" borderId="0" xfId="0" applyFont="1" applyFill="1" applyAlignment="1">
      <alignment horizontal="left" vertical="center" wrapText="1"/>
    </xf>
    <xf numFmtId="0" fontId="9" fillId="2" borderId="45" xfId="0" applyFont="1" applyFill="1" applyBorder="1" applyAlignment="1">
      <alignment horizontal="left" vertical="center" wrapText="1"/>
    </xf>
    <xf numFmtId="164" fontId="110" fillId="0" borderId="46" xfId="1" applyNumberFormat="1" applyFont="1" applyBorder="1" applyAlignment="1" applyProtection="1">
      <alignment horizontal="left" vertical="top" wrapText="1"/>
      <protection locked="0"/>
    </xf>
    <xf numFmtId="164" fontId="110" fillId="0" borderId="6" xfId="1" applyNumberFormat="1" applyFont="1" applyBorder="1" applyAlignment="1" applyProtection="1">
      <alignment horizontal="left" vertical="top" wrapText="1"/>
      <protection locked="0"/>
    </xf>
    <xf numFmtId="164" fontId="110" fillId="0" borderId="47" xfId="1" applyNumberFormat="1" applyFont="1" applyBorder="1" applyAlignment="1" applyProtection="1">
      <alignment horizontal="left" vertical="top" wrapText="1"/>
      <protection locked="0"/>
    </xf>
    <xf numFmtId="164" fontId="110" fillId="0" borderId="48" xfId="1" applyNumberFormat="1" applyFont="1" applyBorder="1" applyAlignment="1" applyProtection="1">
      <alignment horizontal="left" vertical="top" wrapText="1"/>
      <protection locked="0"/>
    </xf>
    <xf numFmtId="164" fontId="110" fillId="0" borderId="49" xfId="1" applyNumberFormat="1" applyFont="1" applyBorder="1" applyAlignment="1" applyProtection="1">
      <alignment horizontal="left" vertical="top" wrapText="1"/>
      <protection locked="0"/>
    </xf>
    <xf numFmtId="164" fontId="110" fillId="0" borderId="50" xfId="1" applyNumberFormat="1" applyFont="1" applyBorder="1" applyAlignment="1" applyProtection="1">
      <alignment horizontal="left" vertical="top" wrapText="1"/>
      <protection locked="0"/>
    </xf>
    <xf numFmtId="168" fontId="1" fillId="0" borderId="2" xfId="0" applyNumberFormat="1" applyFont="1" applyBorder="1" applyAlignment="1">
      <alignment horizontal="center"/>
    </xf>
    <xf numFmtId="168" fontId="1" fillId="0" borderId="4" xfId="0" applyNumberFormat="1" applyFont="1" applyBorder="1" applyAlignment="1">
      <alignment horizontal="center"/>
    </xf>
    <xf numFmtId="164" fontId="2" fillId="0" borderId="1" xfId="0" applyNumberFormat="1" applyFont="1" applyBorder="1" applyAlignment="1" applyProtection="1">
      <alignment horizontal="center" vertical="center" wrapText="1"/>
      <protection locked="0"/>
    </xf>
    <xf numFmtId="0" fontId="78" fillId="11" borderId="1" xfId="0" applyFont="1" applyFill="1" applyBorder="1" applyAlignment="1">
      <alignment horizontal="center" vertical="center"/>
    </xf>
    <xf numFmtId="0" fontId="81" fillId="11" borderId="1" xfId="0" applyFont="1" applyFill="1" applyBorder="1" applyAlignment="1">
      <alignment horizontal="center" vertical="center"/>
    </xf>
    <xf numFmtId="0" fontId="102" fillId="2" borderId="0" xfId="0" applyFont="1" applyFill="1" applyAlignment="1">
      <alignment horizontal="left"/>
    </xf>
    <xf numFmtId="0" fontId="75" fillId="2" borderId="1" xfId="0" applyFont="1" applyFill="1" applyBorder="1" applyAlignment="1">
      <alignment horizontal="center" vertical="center"/>
    </xf>
    <xf numFmtId="0" fontId="76" fillId="2" borderId="1" xfId="0" applyFont="1" applyFill="1" applyBorder="1" applyAlignment="1">
      <alignment horizontal="center" vertical="center"/>
    </xf>
    <xf numFmtId="0" fontId="74" fillId="2" borderId="1" xfId="0" applyFont="1" applyFill="1" applyBorder="1" applyAlignment="1">
      <alignment horizontal="left" vertical="center" wrapText="1"/>
    </xf>
    <xf numFmtId="0" fontId="73" fillId="11" borderId="1" xfId="0" applyFont="1" applyFill="1" applyBorder="1" applyAlignment="1">
      <alignment horizontal="center" vertical="center" wrapText="1"/>
    </xf>
    <xf numFmtId="0" fontId="73" fillId="11" borderId="1" xfId="0" applyFont="1" applyFill="1" applyBorder="1" applyAlignment="1">
      <alignment horizontal="center" vertical="center"/>
    </xf>
    <xf numFmtId="0" fontId="125" fillId="19" borderId="55" xfId="0" applyFont="1" applyFill="1" applyBorder="1" applyAlignment="1">
      <alignment horizontal="center" vertical="center"/>
    </xf>
    <xf numFmtId="0" fontId="125" fillId="19" borderId="56" xfId="0" applyFont="1" applyFill="1" applyBorder="1" applyAlignment="1">
      <alignment horizontal="center" vertical="center"/>
    </xf>
    <xf numFmtId="0" fontId="128" fillId="0" borderId="59" xfId="0" applyFont="1" applyBorder="1" applyAlignment="1">
      <alignment horizontal="justify" vertical="center"/>
    </xf>
    <xf numFmtId="0" fontId="128" fillId="0" borderId="57" xfId="0" applyFont="1" applyBorder="1" applyAlignment="1">
      <alignment horizontal="justify" vertical="center"/>
    </xf>
    <xf numFmtId="0" fontId="14" fillId="0" borderId="0" xfId="0" applyFont="1" applyAlignment="1">
      <alignment horizontal="right"/>
    </xf>
    <xf numFmtId="0" fontId="0" fillId="0" borderId="49" xfId="0" applyBorder="1" applyAlignment="1">
      <alignment horizontal="center"/>
    </xf>
    <xf numFmtId="0" fontId="0" fillId="0" borderId="3" xfId="0" applyBorder="1" applyAlignment="1">
      <alignment horizontal="center"/>
    </xf>
    <xf numFmtId="0" fontId="125" fillId="19" borderId="51" xfId="0" applyFont="1" applyFill="1" applyBorder="1" applyAlignment="1">
      <alignment horizontal="center" vertical="center" wrapText="1"/>
    </xf>
    <xf numFmtId="0" fontId="125" fillId="19" borderId="52" xfId="0" applyFont="1" applyFill="1" applyBorder="1" applyAlignment="1">
      <alignment horizontal="center" vertical="center" wrapText="1"/>
    </xf>
    <xf numFmtId="0" fontId="125" fillId="19" borderId="53" xfId="0" applyFont="1" applyFill="1" applyBorder="1" applyAlignment="1">
      <alignment horizontal="center" vertical="center" wrapText="1"/>
    </xf>
    <xf numFmtId="0" fontId="125" fillId="19" borderId="5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0" fillId="12" borderId="25" xfId="0" applyFill="1" applyBorder="1" applyAlignment="1">
      <alignment horizontal="center" vertical="center" wrapText="1"/>
    </xf>
    <xf numFmtId="0" fontId="0" fillId="12" borderId="26" xfId="0" applyFill="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84" fillId="10" borderId="23" xfId="0" applyFont="1" applyFill="1" applyBorder="1" applyAlignment="1">
      <alignment horizontal="center" vertical="center"/>
    </xf>
    <xf numFmtId="0" fontId="84" fillId="10" borderId="22" xfId="0" applyFont="1" applyFill="1" applyBorder="1" applyAlignment="1">
      <alignment horizontal="center" vertical="center"/>
    </xf>
    <xf numFmtId="0" fontId="0" fillId="12" borderId="24" xfId="0" applyFill="1" applyBorder="1" applyAlignment="1">
      <alignment horizontal="center" vertical="center" wrapText="1"/>
    </xf>
    <xf numFmtId="0" fontId="94" fillId="12" borderId="2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00" fillId="10" borderId="1" xfId="0" applyFont="1" applyFill="1" applyBorder="1" applyAlignment="1">
      <alignment horizontal="center" vertical="center" wrapText="1"/>
    </xf>
    <xf numFmtId="0" fontId="100" fillId="10" borderId="1" xfId="0" applyFont="1" applyFill="1" applyBorder="1" applyAlignment="1">
      <alignment horizontal="center" vertical="center"/>
    </xf>
    <xf numFmtId="0" fontId="11" fillId="10" borderId="1" xfId="0" applyFont="1" applyFill="1" applyBorder="1" applyAlignment="1">
      <alignment horizontal="center" vertical="center" wrapText="1"/>
    </xf>
    <xf numFmtId="0" fontId="11" fillId="10" borderId="23"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94" fillId="0" borderId="1" xfId="0" applyFont="1" applyBorder="1" applyAlignment="1">
      <alignment horizontal="center" vertical="center"/>
    </xf>
    <xf numFmtId="0" fontId="0" fillId="0" borderId="1" xfId="0" applyBorder="1" applyAlignment="1">
      <alignment horizontal="center" vertical="center"/>
    </xf>
    <xf numFmtId="0" fontId="94" fillId="0" borderId="1" xfId="0" applyFont="1" applyBorder="1" applyAlignment="1">
      <alignment horizontal="center" vertical="center" wrapText="1"/>
    </xf>
    <xf numFmtId="0" fontId="0" fillId="0" borderId="1" xfId="0" applyBorder="1" applyAlignment="1">
      <alignment horizontal="center" vertical="center" wrapText="1"/>
    </xf>
    <xf numFmtId="166" fontId="11" fillId="0" borderId="2" xfId="0" applyNumberFormat="1" applyFont="1" applyBorder="1" applyAlignment="1">
      <alignment horizontal="right" vertical="center"/>
    </xf>
    <xf numFmtId="166" fontId="11" fillId="0" borderId="4" xfId="0" applyNumberFormat="1" applyFont="1" applyBorder="1" applyAlignment="1">
      <alignment horizontal="right" vertical="center"/>
    </xf>
    <xf numFmtId="10" fontId="11" fillId="14" borderId="2" xfId="0" applyNumberFormat="1" applyFont="1" applyFill="1" applyBorder="1" applyAlignment="1">
      <alignment horizontal="center" vertical="center"/>
    </xf>
    <xf numFmtId="10" fontId="11" fillId="14" borderId="4" xfId="0" applyNumberFormat="1" applyFont="1" applyFill="1" applyBorder="1" applyAlignment="1">
      <alignment horizontal="center" vertical="center"/>
    </xf>
    <xf numFmtId="0" fontId="11" fillId="12" borderId="26" xfId="0" applyFont="1" applyFill="1" applyBorder="1" applyAlignment="1">
      <alignment horizontal="center" vertical="center" wrapText="1"/>
    </xf>
    <xf numFmtId="0" fontId="11" fillId="15" borderId="24" xfId="0" applyFont="1" applyFill="1" applyBorder="1" applyAlignment="1">
      <alignment horizontal="center" vertical="center" wrapText="1"/>
    </xf>
    <xf numFmtId="0" fontId="11" fillId="15" borderId="26" xfId="0" applyFont="1" applyFill="1" applyBorder="1" applyAlignment="1">
      <alignment horizontal="center" vertical="center" wrapText="1"/>
    </xf>
    <xf numFmtId="0" fontId="141" fillId="0" borderId="74" xfId="0" applyFont="1" applyFill="1" applyBorder="1" applyAlignment="1">
      <alignment horizontal="center" vertical="center" wrapText="1"/>
    </xf>
    <xf numFmtId="0" fontId="141" fillId="0" borderId="69" xfId="0" applyFont="1" applyFill="1" applyBorder="1" applyAlignment="1">
      <alignment horizontal="center" vertical="center" wrapText="1"/>
    </xf>
    <xf numFmtId="0" fontId="50" fillId="0" borderId="60" xfId="0" applyFont="1" applyBorder="1" applyAlignment="1">
      <alignment horizontal="left"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132" fillId="6" borderId="63" xfId="0" applyFont="1" applyFill="1" applyBorder="1" applyAlignment="1">
      <alignment horizontal="center" vertical="center" wrapText="1"/>
    </xf>
    <xf numFmtId="0" fontId="132" fillId="6" borderId="61" xfId="0" applyFont="1" applyFill="1" applyBorder="1" applyAlignment="1">
      <alignment horizontal="center" vertical="center" wrapText="1"/>
    </xf>
    <xf numFmtId="0" fontId="132" fillId="6" borderId="62" xfId="0" applyFont="1" applyFill="1" applyBorder="1" applyAlignment="1">
      <alignment horizontal="center" vertical="center" wrapText="1"/>
    </xf>
    <xf numFmtId="0" fontId="14" fillId="0" borderId="69" xfId="0" applyFont="1" applyBorder="1" applyAlignment="1">
      <alignment horizontal="center"/>
    </xf>
    <xf numFmtId="0" fontId="14" fillId="0" borderId="73" xfId="0" applyFont="1" applyBorder="1" applyAlignment="1">
      <alignment horizontal="center"/>
    </xf>
    <xf numFmtId="0" fontId="132" fillId="6" borderId="69" xfId="0" applyFont="1" applyFill="1" applyBorder="1" applyAlignment="1">
      <alignment horizontal="center" vertical="center" wrapText="1"/>
    </xf>
    <xf numFmtId="0" fontId="132" fillId="6" borderId="0" xfId="0" applyFont="1" applyFill="1" applyAlignment="1">
      <alignment horizontal="center" vertical="center" wrapText="1"/>
    </xf>
    <xf numFmtId="169" fontId="133" fillId="7" borderId="69" xfId="0" applyNumberFormat="1" applyFont="1" applyFill="1" applyBorder="1" applyAlignment="1">
      <alignment horizontal="center" vertical="center" wrapText="1"/>
    </xf>
    <xf numFmtId="169" fontId="133" fillId="7" borderId="70" xfId="0" applyNumberFormat="1" applyFont="1" applyFill="1" applyBorder="1" applyAlignment="1">
      <alignment horizontal="center" vertical="center" wrapText="1"/>
    </xf>
    <xf numFmtId="169" fontId="133" fillId="7" borderId="71" xfId="0" applyNumberFormat="1" applyFont="1" applyFill="1" applyBorder="1" applyAlignment="1">
      <alignment horizontal="center" vertical="center" wrapText="1"/>
    </xf>
    <xf numFmtId="169" fontId="133" fillId="7" borderId="72" xfId="0" applyNumberFormat="1" applyFont="1" applyFill="1" applyBorder="1" applyAlignment="1">
      <alignment horizontal="center" vertical="center" wrapText="1"/>
    </xf>
    <xf numFmtId="0" fontId="0" fillId="0" borderId="0" xfId="0" applyAlignment="1">
      <alignment horizontal="left" vertical="center" wrapText="1"/>
    </xf>
    <xf numFmtId="0" fontId="14" fillId="23" borderId="1" xfId="0" applyFont="1" applyFill="1" applyBorder="1" applyAlignment="1">
      <alignment horizontal="center" vertical="center"/>
    </xf>
    <xf numFmtId="0" fontId="14" fillId="21" borderId="1" xfId="0" applyFont="1" applyFill="1" applyBorder="1" applyAlignment="1">
      <alignment horizontal="center"/>
    </xf>
    <xf numFmtId="0" fontId="14" fillId="23" borderId="23" xfId="0" applyFont="1" applyFill="1" applyBorder="1" applyAlignment="1">
      <alignment horizontal="center" vertical="center"/>
    </xf>
    <xf numFmtId="0" fontId="14" fillId="23" borderId="22" xfId="0" applyFont="1" applyFill="1" applyBorder="1" applyAlignment="1">
      <alignment horizontal="center" vertical="center"/>
    </xf>
    <xf numFmtId="0" fontId="14" fillId="23" borderId="23" xfId="0" applyFont="1" applyFill="1" applyBorder="1" applyAlignment="1">
      <alignment horizontal="center" vertical="center" textRotation="90" wrapText="1"/>
    </xf>
    <xf numFmtId="0" fontId="14" fillId="23" borderId="21" xfId="0" applyFont="1" applyFill="1" applyBorder="1" applyAlignment="1">
      <alignment horizontal="center" vertical="center" textRotation="90" wrapText="1"/>
    </xf>
    <xf numFmtId="0" fontId="14" fillId="23" borderId="22" xfId="0" applyFont="1" applyFill="1" applyBorder="1" applyAlignment="1">
      <alignment horizontal="center" vertical="center" textRotation="90" wrapText="1"/>
    </xf>
    <xf numFmtId="0" fontId="142" fillId="0" borderId="0" xfId="0" applyFont="1" applyAlignment="1">
      <alignment horizontal="center"/>
    </xf>
    <xf numFmtId="0" fontId="14" fillId="23" borderId="23" xfId="0" applyFont="1" applyFill="1" applyBorder="1" applyAlignment="1">
      <alignment horizontal="center" vertical="center" textRotation="90"/>
    </xf>
    <xf numFmtId="0" fontId="14" fillId="23" borderId="21" xfId="0" applyFont="1" applyFill="1" applyBorder="1" applyAlignment="1">
      <alignment horizontal="center" vertical="center" textRotation="90"/>
    </xf>
    <xf numFmtId="0" fontId="14" fillId="23" borderId="22" xfId="0" applyFont="1" applyFill="1" applyBorder="1" applyAlignment="1">
      <alignment horizontal="center" vertical="center" textRotation="90"/>
    </xf>
    <xf numFmtId="0" fontId="65" fillId="0" borderId="10" xfId="0" applyFont="1" applyBorder="1" applyAlignment="1">
      <alignment vertical="top" wrapText="1"/>
    </xf>
    <xf numFmtId="0" fontId="65" fillId="0" borderId="11" xfId="0" applyFont="1" applyBorder="1" applyAlignment="1">
      <alignment vertical="top" wrapText="1"/>
    </xf>
    <xf numFmtId="0" fontId="65" fillId="0" borderId="12" xfId="0" applyFont="1" applyBorder="1" applyAlignment="1">
      <alignment vertical="top" wrapText="1"/>
    </xf>
    <xf numFmtId="0" fontId="106" fillId="9" borderId="29" xfId="0" applyFont="1" applyFill="1" applyBorder="1" applyAlignment="1">
      <alignment horizontal="left" vertical="center" indent="2"/>
    </xf>
    <xf numFmtId="0" fontId="70" fillId="9" borderId="31" xfId="0" applyFont="1" applyFill="1" applyBorder="1" applyAlignment="1">
      <alignment horizontal="left" indent="2"/>
    </xf>
    <xf numFmtId="0" fontId="65" fillId="0" borderId="8" xfId="0" applyFont="1" applyBorder="1" applyAlignment="1">
      <alignment vertical="center" wrapText="1"/>
    </xf>
    <xf numFmtId="0" fontId="65" fillId="0" borderId="10" xfId="0" applyFont="1" applyFill="1" applyBorder="1" applyAlignment="1">
      <alignment vertical="top" wrapText="1"/>
    </xf>
    <xf numFmtId="0" fontId="65" fillId="0" borderId="11" xfId="0" applyFont="1" applyFill="1" applyBorder="1" applyAlignment="1">
      <alignment vertical="top" wrapText="1"/>
    </xf>
    <xf numFmtId="0" fontId="65" fillId="0" borderId="12" xfId="0" applyFont="1" applyFill="1" applyBorder="1" applyAlignment="1">
      <alignment vertical="top" wrapText="1"/>
    </xf>
    <xf numFmtId="0" fontId="63" fillId="9" borderId="27" xfId="0" applyFont="1" applyFill="1" applyBorder="1" applyAlignment="1">
      <alignment horizontal="center"/>
    </xf>
    <xf numFmtId="0" fontId="63" fillId="9" borderId="7" xfId="0" applyFont="1" applyFill="1" applyBorder="1" applyAlignment="1">
      <alignment horizontal="center"/>
    </xf>
    <xf numFmtId="0" fontId="63" fillId="9" borderId="28" xfId="0" applyFont="1" applyFill="1" applyBorder="1" applyAlignment="1">
      <alignment horizontal="center"/>
    </xf>
    <xf numFmtId="0" fontId="58" fillId="17" borderId="27" xfId="0" applyFont="1" applyFill="1" applyBorder="1" applyAlignment="1"/>
    <xf numFmtId="0" fontId="58" fillId="17" borderId="7" xfId="0" applyFont="1" applyFill="1" applyBorder="1" applyAlignment="1"/>
    <xf numFmtId="0" fontId="58" fillId="17" borderId="28" xfId="0" applyFont="1" applyFill="1" applyBorder="1" applyAlignment="1"/>
    <xf numFmtId="0" fontId="65" fillId="0" borderId="10" xfId="0" applyFont="1" applyBorder="1" applyAlignment="1">
      <alignment horizontal="left" vertical="top" wrapText="1"/>
    </xf>
    <xf numFmtId="0" fontId="65" fillId="0" borderId="11" xfId="0" applyFont="1" applyBorder="1" applyAlignment="1">
      <alignment horizontal="left" vertical="top" wrapText="1"/>
    </xf>
    <xf numFmtId="0" fontId="65" fillId="0" borderId="12" xfId="0" applyFont="1" applyBorder="1" applyAlignment="1">
      <alignment horizontal="left" vertical="top" wrapText="1"/>
    </xf>
    <xf numFmtId="0" fontId="70" fillId="0" borderId="9" xfId="0" applyFont="1" applyBorder="1" applyAlignment="1">
      <alignment vertical="top" wrapText="1"/>
    </xf>
    <xf numFmtId="0" fontId="70" fillId="0" borderId="10" xfId="0" applyFont="1" applyFill="1" applyBorder="1" applyAlignment="1">
      <alignment vertical="top" wrapText="1"/>
    </xf>
    <xf numFmtId="0" fontId="71" fillId="0" borderId="11" xfId="0" applyFont="1" applyFill="1" applyBorder="1" applyAlignment="1">
      <alignment vertical="top" wrapText="1"/>
    </xf>
    <xf numFmtId="0" fontId="71" fillId="0" borderId="12" xfId="0" applyFont="1" applyFill="1" applyBorder="1" applyAlignment="1">
      <alignment vertical="top" wrapText="1"/>
    </xf>
    <xf numFmtId="0" fontId="58" fillId="0" borderId="11" xfId="0" applyFont="1" applyBorder="1" applyAlignment="1">
      <alignment horizontal="left" vertical="top" wrapText="1"/>
    </xf>
    <xf numFmtId="0" fontId="58" fillId="0" borderId="12" xfId="0" applyFont="1" applyBorder="1" applyAlignment="1">
      <alignment horizontal="left" vertical="top" wrapText="1"/>
    </xf>
    <xf numFmtId="0" fontId="65" fillId="0" borderId="13" xfId="0" applyFont="1" applyBorder="1" applyAlignment="1">
      <alignment vertical="top" wrapText="1"/>
    </xf>
    <xf numFmtId="0" fontId="58" fillId="0" borderId="13" xfId="0" applyFont="1" applyBorder="1" applyAlignment="1">
      <alignment vertical="top" wrapText="1"/>
    </xf>
    <xf numFmtId="0" fontId="65" fillId="0" borderId="13" xfId="0" applyFont="1" applyBorder="1" applyAlignment="1">
      <alignment horizontal="left" vertical="top" wrapText="1"/>
    </xf>
    <xf numFmtId="0" fontId="58" fillId="0" borderId="11" xfId="0" applyFont="1" applyBorder="1" applyAlignment="1">
      <alignment vertical="top" wrapText="1"/>
    </xf>
    <xf numFmtId="0" fontId="58" fillId="0" borderId="12" xfId="0" applyFont="1" applyBorder="1" applyAlignment="1">
      <alignment vertical="top" wrapText="1"/>
    </xf>
    <xf numFmtId="0" fontId="65" fillId="0" borderId="15" xfId="0" applyFont="1" applyFill="1" applyBorder="1" applyAlignment="1">
      <alignment horizontal="left" vertical="top" wrapText="1"/>
    </xf>
    <xf numFmtId="0" fontId="58" fillId="0" borderId="16" xfId="0" applyFont="1" applyFill="1" applyBorder="1" applyAlignment="1">
      <alignment horizontal="left" vertical="top" wrapText="1"/>
    </xf>
    <xf numFmtId="0" fontId="58" fillId="0" borderId="17" xfId="0" applyFont="1" applyFill="1" applyBorder="1" applyAlignment="1">
      <alignment horizontal="left" vertical="top" wrapText="1"/>
    </xf>
    <xf numFmtId="0" fontId="65" fillId="0" borderId="15" xfId="0" applyFont="1" applyBorder="1" applyAlignment="1">
      <alignment horizontal="left" vertical="top" wrapText="1"/>
    </xf>
    <xf numFmtId="0" fontId="58" fillId="0" borderId="16" xfId="0" applyFont="1" applyBorder="1" applyAlignment="1">
      <alignment horizontal="left" vertical="top" wrapText="1"/>
    </xf>
    <xf numFmtId="0" fontId="58" fillId="0" borderId="17" xfId="0" applyFont="1" applyBorder="1" applyAlignment="1">
      <alignment horizontal="left" vertical="top" wrapText="1"/>
    </xf>
    <xf numFmtId="0" fontId="70" fillId="0" borderId="21" xfId="0" applyFont="1" applyBorder="1" applyAlignment="1">
      <alignment vertical="top" wrapText="1"/>
    </xf>
    <xf numFmtId="0" fontId="70" fillId="0" borderId="10" xfId="0" applyFont="1" applyBorder="1" applyAlignment="1">
      <alignment vertical="top" wrapText="1"/>
    </xf>
    <xf numFmtId="0" fontId="70" fillId="0" borderId="11" xfId="0" applyFont="1" applyBorder="1" applyAlignment="1">
      <alignment vertical="top" wrapText="1"/>
    </xf>
    <xf numFmtId="0" fontId="70" fillId="0" borderId="12" xfId="0" applyFont="1" applyBorder="1" applyAlignment="1">
      <alignment vertical="top" wrapText="1"/>
    </xf>
    <xf numFmtId="0" fontId="70" fillId="0" borderId="10" xfId="0" applyFont="1" applyBorder="1" applyAlignment="1">
      <alignment horizontal="left" vertical="top" wrapText="1"/>
    </xf>
    <xf numFmtId="0" fontId="70" fillId="0" borderId="11" xfId="0" applyFont="1" applyBorder="1" applyAlignment="1">
      <alignment horizontal="left" vertical="top" wrapText="1"/>
    </xf>
    <xf numFmtId="0" fontId="70" fillId="0" borderId="12" xfId="0" applyFont="1" applyBorder="1" applyAlignment="1">
      <alignment horizontal="left" vertical="top" wrapText="1"/>
    </xf>
    <xf numFmtId="0" fontId="113" fillId="2" borderId="0" xfId="0" applyFont="1" applyFill="1" applyAlignment="1">
      <alignment horizontal="left" vertical="top" wrapText="1"/>
    </xf>
    <xf numFmtId="0" fontId="70" fillId="0" borderId="15" xfId="0" applyFont="1" applyBorder="1" applyAlignment="1">
      <alignment horizontal="left" vertical="top" wrapText="1"/>
    </xf>
    <xf numFmtId="0" fontId="70" fillId="0" borderId="16" xfId="0" applyFont="1" applyBorder="1" applyAlignment="1">
      <alignment horizontal="left" vertical="top" wrapText="1"/>
    </xf>
    <xf numFmtId="0" fontId="70" fillId="0" borderId="17" xfId="0" applyFont="1" applyBorder="1" applyAlignment="1">
      <alignment horizontal="left" vertical="top" wrapText="1"/>
    </xf>
    <xf numFmtId="0" fontId="70" fillId="0" borderId="18" xfId="0" applyFont="1" applyBorder="1" applyAlignment="1">
      <alignment vertical="top" wrapText="1"/>
    </xf>
    <xf numFmtId="0" fontId="70" fillId="0" borderId="19" xfId="0" applyFont="1" applyBorder="1" applyAlignment="1">
      <alignment vertical="top" wrapText="1"/>
    </xf>
    <xf numFmtId="0" fontId="70" fillId="0" borderId="20" xfId="0" applyFont="1" applyBorder="1" applyAlignment="1">
      <alignment vertical="top" wrapText="1"/>
    </xf>
    <xf numFmtId="0" fontId="65" fillId="0" borderId="14" xfId="0" applyFont="1" applyBorder="1" applyAlignment="1">
      <alignment horizontal="left" vertical="top" wrapText="1"/>
    </xf>
    <xf numFmtId="0" fontId="65" fillId="0" borderId="18" xfId="0" applyFont="1" applyFill="1" applyBorder="1" applyAlignment="1">
      <alignment vertical="top" wrapText="1"/>
    </xf>
    <xf numFmtId="0" fontId="65" fillId="0" borderId="19" xfId="0" applyFont="1" applyFill="1" applyBorder="1" applyAlignment="1">
      <alignment vertical="top" wrapText="1"/>
    </xf>
    <xf numFmtId="0" fontId="65" fillId="0" borderId="20" xfId="0" applyFont="1" applyFill="1" applyBorder="1" applyAlignment="1">
      <alignment vertical="top" wrapText="1"/>
    </xf>
    <xf numFmtId="0" fontId="108" fillId="0" borderId="38" xfId="0" applyFont="1" applyBorder="1" applyAlignment="1">
      <alignment horizontal="center" vertical="center" wrapText="1"/>
    </xf>
    <xf numFmtId="0" fontId="108" fillId="0" borderId="40" xfId="0" applyFont="1" applyBorder="1" applyAlignment="1">
      <alignment horizontal="center" vertical="center" wrapText="1"/>
    </xf>
    <xf numFmtId="0" fontId="108" fillId="0" borderId="41" xfId="0" applyFont="1" applyBorder="1" applyAlignment="1">
      <alignment horizontal="center" vertical="center" wrapText="1"/>
    </xf>
    <xf numFmtId="0" fontId="108" fillId="0" borderId="38" xfId="0" applyFont="1" applyBorder="1" applyAlignment="1">
      <alignment vertical="center" wrapText="1"/>
    </xf>
    <xf numFmtId="0" fontId="108" fillId="0" borderId="40" xfId="0" applyFont="1" applyBorder="1" applyAlignment="1">
      <alignment vertical="center" wrapText="1"/>
    </xf>
    <xf numFmtId="0" fontId="108" fillId="0" borderId="41" xfId="0" applyFont="1" applyBorder="1" applyAlignment="1">
      <alignment vertical="center" wrapText="1"/>
    </xf>
  </cellXfs>
  <cellStyles count="3">
    <cellStyle name="Hiperligação" xfId="1" builtinId="8"/>
    <cellStyle name="Normal" xfId="0" builtinId="0"/>
    <cellStyle name="Percentagem" xfId="2" builtinId="5"/>
  </cellStyles>
  <dxfs count="666">
    <dxf>
      <font>
        <b val="0"/>
        <i/>
        <color theme="0" tint="-0.34998626667073579"/>
      </font>
    </dxf>
    <dxf>
      <font>
        <color theme="0" tint="-0.34998626667073579"/>
      </font>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ill>
        <patternFill patternType="lightGray">
          <fgColor theme="0" tint="-0.14996795556505021"/>
        </patternFill>
      </fill>
    </dxf>
    <dxf>
      <font>
        <b/>
        <i/>
        <color theme="5" tint="-0.499984740745262"/>
      </font>
      <fill>
        <patternFill>
          <bgColor rgb="FFFDF0E9"/>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rgb="FF9C0006"/>
      </font>
      <fill>
        <patternFill patternType="solid">
          <bgColor rgb="FFECEFF2"/>
        </patternFill>
      </fill>
    </dxf>
    <dxf>
      <font>
        <color rgb="FF9C0006"/>
      </font>
      <fill>
        <patternFill patternType="solid">
          <bgColor rgb="FFECEFF2"/>
        </patternFill>
      </fill>
    </dxf>
    <dxf>
      <font>
        <color theme="0" tint="-0.24994659260841701"/>
      </font>
      <fill>
        <patternFill>
          <bgColor rgb="FFECEFF2"/>
        </patternFill>
      </fill>
    </dxf>
    <dxf>
      <font>
        <color theme="0" tint="-0.24994659260841701"/>
      </font>
      <fill>
        <patternFill>
          <bgColor rgb="FFECEFF2"/>
        </patternFill>
      </fill>
    </dxf>
    <dxf>
      <font>
        <b val="0"/>
        <i/>
        <color theme="0" tint="-0.34998626667073579"/>
      </font>
    </dxf>
    <dxf>
      <font>
        <color theme="0" tint="-0.34998626667073579"/>
      </font>
    </dxf>
    <dxf>
      <font>
        <b val="0"/>
        <i/>
        <color theme="0" tint="-0.34998626667073579"/>
      </font>
    </dxf>
    <dxf>
      <font>
        <color theme="0" tint="-0.34998626667073579"/>
      </font>
    </dxf>
  </dxfs>
  <tableStyles count="0" defaultTableStyle="TableStyleMedium2" defaultPivotStyle="PivotStyleLight16"/>
  <colors>
    <mruColors>
      <color rgb="FFECEFF2"/>
      <color rgb="FFD9D9D9"/>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468368</xdr:colOff>
      <xdr:row>40</xdr:row>
      <xdr:rowOff>101600</xdr:rowOff>
    </xdr:from>
    <xdr:to>
      <xdr:col>9</xdr:col>
      <xdr:colOff>628780</xdr:colOff>
      <xdr:row>43</xdr:row>
      <xdr:rowOff>19069</xdr:rowOff>
    </xdr:to>
    <xdr:pic>
      <xdr:nvPicPr>
        <xdr:cNvPr id="5" name="Imagem 4">
          <a:extLst>
            <a:ext uri="{FF2B5EF4-FFF2-40B4-BE49-F238E27FC236}">
              <a16:creationId xmlns:a16="http://schemas.microsoft.com/office/drawing/2014/main" id="{6CF0E6D1-8754-4A3F-AB77-C6795AD7C9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4968" y="8750300"/>
          <a:ext cx="3208412" cy="469919"/>
        </a:xfrm>
        <a:prstGeom prst="rect">
          <a:avLst/>
        </a:prstGeom>
      </xdr:spPr>
    </xdr:pic>
    <xdr:clientData/>
  </xdr:twoCellAnchor>
  <xdr:twoCellAnchor editAs="oneCell">
    <xdr:from>
      <xdr:col>0</xdr:col>
      <xdr:colOff>63500</xdr:colOff>
      <xdr:row>2</xdr:row>
      <xdr:rowOff>114300</xdr:rowOff>
    </xdr:from>
    <xdr:to>
      <xdr:col>11</xdr:col>
      <xdr:colOff>33065</xdr:colOff>
      <xdr:row>7</xdr:row>
      <xdr:rowOff>99665</xdr:rowOff>
    </xdr:to>
    <xdr:pic>
      <xdr:nvPicPr>
        <xdr:cNvPr id="2" name="Imagem 1">
          <a:extLst>
            <a:ext uri="{FF2B5EF4-FFF2-40B4-BE49-F238E27FC236}">
              <a16:creationId xmlns:a16="http://schemas.microsoft.com/office/drawing/2014/main" id="{692C60B4-CF98-4661-965D-D35FE15D2B36}"/>
            </a:ext>
          </a:extLst>
        </xdr:cNvPr>
        <xdr:cNvPicPr>
          <a:picLocks noChangeAspect="1"/>
        </xdr:cNvPicPr>
      </xdr:nvPicPr>
      <xdr:blipFill>
        <a:blip xmlns:r="http://schemas.openxmlformats.org/officeDocument/2006/relationships" r:embed="rId2"/>
        <a:stretch>
          <a:fillRect/>
        </a:stretch>
      </xdr:blipFill>
      <xdr:spPr>
        <a:xfrm>
          <a:off x="63500" y="482600"/>
          <a:ext cx="6383065" cy="1115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1</xdr:row>
      <xdr:rowOff>25400</xdr:rowOff>
    </xdr:from>
    <xdr:to>
      <xdr:col>16</xdr:col>
      <xdr:colOff>58420</xdr:colOff>
      <xdr:row>7</xdr:row>
      <xdr:rowOff>58420</xdr:rowOff>
    </xdr:to>
    <xdr:pic>
      <xdr:nvPicPr>
        <xdr:cNvPr id="2" name="Imagem 1">
          <a:extLst>
            <a:ext uri="{FF2B5EF4-FFF2-40B4-BE49-F238E27FC236}">
              <a16:creationId xmlns:a16="http://schemas.microsoft.com/office/drawing/2014/main" id="{816CEC29-3C9E-4E44-91A7-8C96C179043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209550"/>
          <a:ext cx="6554470" cy="1115695"/>
        </a:xfrm>
        <a:prstGeom prst="rect">
          <a:avLst/>
        </a:prstGeom>
        <a:noFill/>
      </xdr:spPr>
    </xdr:pic>
    <xdr:clientData/>
  </xdr:twoCellAnchor>
  <xdr:twoCellAnchor editAs="oneCell">
    <xdr:from>
      <xdr:col>0</xdr:col>
      <xdr:colOff>88900</xdr:colOff>
      <xdr:row>1</xdr:row>
      <xdr:rowOff>25400</xdr:rowOff>
    </xdr:from>
    <xdr:to>
      <xdr:col>16</xdr:col>
      <xdr:colOff>58420</xdr:colOff>
      <xdr:row>7</xdr:row>
      <xdr:rowOff>58420</xdr:rowOff>
    </xdr:to>
    <xdr:pic>
      <xdr:nvPicPr>
        <xdr:cNvPr id="3" name="Imagem 1">
          <a:extLst>
            <a:ext uri="{FF2B5EF4-FFF2-40B4-BE49-F238E27FC236}">
              <a16:creationId xmlns:a16="http://schemas.microsoft.com/office/drawing/2014/main" id="{2581DC49-0A05-4919-9A19-C05AD601752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209550"/>
          <a:ext cx="6554470" cy="11156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406400</xdr:colOff>
      <xdr:row>0</xdr:row>
      <xdr:rowOff>176686</xdr:rowOff>
    </xdr:from>
    <xdr:to>
      <xdr:col>5</xdr:col>
      <xdr:colOff>1028466</xdr:colOff>
      <xdr:row>5</xdr:row>
      <xdr:rowOff>3174</xdr:rowOff>
    </xdr:to>
    <xdr:pic>
      <xdr:nvPicPr>
        <xdr:cNvPr id="2" name="Imagem 1">
          <a:extLst>
            <a:ext uri="{FF2B5EF4-FFF2-40B4-BE49-F238E27FC236}">
              <a16:creationId xmlns:a16="http://schemas.microsoft.com/office/drawing/2014/main" id="{6F064ED4-9A34-4D3B-88D0-05E1AE4E235C}"/>
            </a:ext>
          </a:extLst>
        </xdr:cNvPr>
        <xdr:cNvPicPr>
          <a:picLocks noChangeAspect="1"/>
        </xdr:cNvPicPr>
      </xdr:nvPicPr>
      <xdr:blipFill>
        <a:blip xmlns:r="http://schemas.openxmlformats.org/officeDocument/2006/relationships" r:embed="rId1"/>
        <a:stretch>
          <a:fillRect/>
        </a:stretch>
      </xdr:blipFill>
      <xdr:spPr>
        <a:xfrm>
          <a:off x="406400" y="176686"/>
          <a:ext cx="6111641" cy="1017113"/>
        </a:xfrm>
        <a:prstGeom prst="rect">
          <a:avLst/>
        </a:prstGeom>
      </xdr:spPr>
    </xdr:pic>
    <xdr:clientData/>
  </xdr:twoCellAnchor>
  <xdr:twoCellAnchor editAs="oneCell">
    <xdr:from>
      <xdr:col>0</xdr:col>
      <xdr:colOff>406400</xdr:colOff>
      <xdr:row>0</xdr:row>
      <xdr:rowOff>176686</xdr:rowOff>
    </xdr:from>
    <xdr:to>
      <xdr:col>5</xdr:col>
      <xdr:colOff>1026350</xdr:colOff>
      <xdr:row>5</xdr:row>
      <xdr:rowOff>3174</xdr:rowOff>
    </xdr:to>
    <xdr:pic>
      <xdr:nvPicPr>
        <xdr:cNvPr id="3" name="Imagem 1">
          <a:extLst>
            <a:ext uri="{FF2B5EF4-FFF2-40B4-BE49-F238E27FC236}">
              <a16:creationId xmlns:a16="http://schemas.microsoft.com/office/drawing/2014/main" id="{F71A518C-45EE-41CF-839E-E2945A4737DD}"/>
            </a:ext>
          </a:extLst>
        </xdr:cNvPr>
        <xdr:cNvPicPr>
          <a:picLocks noChangeAspect="1"/>
        </xdr:cNvPicPr>
      </xdr:nvPicPr>
      <xdr:blipFill>
        <a:blip xmlns:r="http://schemas.openxmlformats.org/officeDocument/2006/relationships" r:embed="rId1"/>
        <a:stretch>
          <a:fillRect/>
        </a:stretch>
      </xdr:blipFill>
      <xdr:spPr>
        <a:xfrm>
          <a:off x="406400" y="176686"/>
          <a:ext cx="6109525" cy="10171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82550</xdr:colOff>
      <xdr:row>2</xdr:row>
      <xdr:rowOff>25400</xdr:rowOff>
    </xdr:from>
    <xdr:to>
      <xdr:col>4</xdr:col>
      <xdr:colOff>450356</xdr:colOff>
      <xdr:row>8</xdr:row>
      <xdr:rowOff>58420</xdr:rowOff>
    </xdr:to>
    <xdr:pic>
      <xdr:nvPicPr>
        <xdr:cNvPr id="2" name="Imagem 1">
          <a:extLst>
            <a:ext uri="{FF2B5EF4-FFF2-40B4-BE49-F238E27FC236}">
              <a16:creationId xmlns:a16="http://schemas.microsoft.com/office/drawing/2014/main" id="{B0FC3E5E-4648-4850-9370-09C38D2B8E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50" y="393700"/>
          <a:ext cx="6794006" cy="1115695"/>
        </a:xfrm>
        <a:prstGeom prst="rect">
          <a:avLst/>
        </a:prstGeom>
        <a:noFill/>
      </xdr:spPr>
    </xdr:pic>
    <xdr:clientData/>
  </xdr:twoCellAnchor>
  <xdr:twoCellAnchor editAs="oneCell">
    <xdr:from>
      <xdr:col>1</xdr:col>
      <xdr:colOff>82550</xdr:colOff>
      <xdr:row>2</xdr:row>
      <xdr:rowOff>25400</xdr:rowOff>
    </xdr:from>
    <xdr:to>
      <xdr:col>4</xdr:col>
      <xdr:colOff>450356</xdr:colOff>
      <xdr:row>8</xdr:row>
      <xdr:rowOff>58420</xdr:rowOff>
    </xdr:to>
    <xdr:pic>
      <xdr:nvPicPr>
        <xdr:cNvPr id="3" name="Imagem 1">
          <a:extLst>
            <a:ext uri="{FF2B5EF4-FFF2-40B4-BE49-F238E27FC236}">
              <a16:creationId xmlns:a16="http://schemas.microsoft.com/office/drawing/2014/main" id="{0FA1EE7A-CF71-4812-9100-80D1D0CAE36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2550" y="393700"/>
          <a:ext cx="6794006" cy="1115695"/>
        </a:xfrm>
        <a:prstGeom prst="rect">
          <a:avLst/>
        </a:prstGeom>
        <a:noFill/>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eeagrants.gov.pt/en/programmes/blue-growth/documents/" TargetMode="External"/><Relationship Id="rId3" Type="http://schemas.openxmlformats.org/officeDocument/2006/relationships/hyperlink" Target="https://www.eeagrants.gov.pt/en/programmes/blue-growth/documents/" TargetMode="External"/><Relationship Id="rId7" Type="http://schemas.openxmlformats.org/officeDocument/2006/relationships/hyperlink" Target="https://www.eeagrants.gov.pt/en/programmes/blue-growth/documents/" TargetMode="External"/><Relationship Id="rId12" Type="http://schemas.openxmlformats.org/officeDocument/2006/relationships/vmlDrawing" Target="../drawings/vmlDrawing4.vml"/><Relationship Id="rId2" Type="http://schemas.openxmlformats.org/officeDocument/2006/relationships/hyperlink" Target="https://www.eeagrants.gov.pt/en/programmes/blue-growth/documents/" TargetMode="External"/><Relationship Id="rId1" Type="http://schemas.openxmlformats.org/officeDocument/2006/relationships/hyperlink" Target="https://www.eeagrants.gov.pt/en/programmes/blue-growth/documents/" TargetMode="External"/><Relationship Id="rId6" Type="http://schemas.openxmlformats.org/officeDocument/2006/relationships/hyperlink" Target="https://www.eeagrants.gov.pt/en/programmes/blue-growth/documents/" TargetMode="External"/><Relationship Id="rId11" Type="http://schemas.openxmlformats.org/officeDocument/2006/relationships/printerSettings" Target="../printerSettings/printerSettings5.bin"/><Relationship Id="rId5" Type="http://schemas.openxmlformats.org/officeDocument/2006/relationships/hyperlink" Target="https://www.eeagrants.gov.pt/en/programmes/blue-growth/documents/" TargetMode="External"/><Relationship Id="rId10" Type="http://schemas.openxmlformats.org/officeDocument/2006/relationships/hyperlink" Target="https://www.eeagrants.gov.pt/en/programmes/blue-growth/documents/" TargetMode="External"/><Relationship Id="rId4" Type="http://schemas.openxmlformats.org/officeDocument/2006/relationships/hyperlink" Target="https://www.eeagrants.gov.pt/en/programmes/blue-growth/documents/" TargetMode="External"/><Relationship Id="rId9" Type="http://schemas.openxmlformats.org/officeDocument/2006/relationships/hyperlink" Target="https://www.eeagrants.gov.pt/en/programmes/blue-growth/documents/"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workbookViewId="0">
      <selection activeCell="P11" sqref="P11"/>
    </sheetView>
  </sheetViews>
  <sheetFormatPr defaultRowHeight="14.5"/>
  <cols>
    <col min="1" max="1" width="2.54296875" customWidth="1"/>
    <col min="10" max="10" width="10.81640625" customWidth="1"/>
  </cols>
  <sheetData>
    <row r="1" spans="1:10">
      <c r="A1" s="146"/>
      <c r="B1" s="146"/>
      <c r="C1" s="146"/>
      <c r="D1" s="146"/>
      <c r="E1" s="146"/>
      <c r="F1" s="146"/>
      <c r="G1" s="146"/>
      <c r="H1" s="146"/>
      <c r="I1" s="146"/>
      <c r="J1" s="146"/>
    </row>
    <row r="2" spans="1:10">
      <c r="A2" s="146"/>
      <c r="B2" s="146"/>
      <c r="C2" s="146"/>
      <c r="D2" s="146"/>
      <c r="E2" s="146"/>
      <c r="F2" s="146"/>
      <c r="G2" s="146"/>
      <c r="H2" s="146"/>
      <c r="I2" s="146"/>
      <c r="J2" s="146"/>
    </row>
    <row r="3" spans="1:10">
      <c r="A3" s="146"/>
      <c r="B3" s="146"/>
      <c r="C3" s="146"/>
      <c r="D3" s="146"/>
      <c r="E3" s="146"/>
      <c r="F3" s="146"/>
      <c r="G3" s="146"/>
      <c r="H3" s="146"/>
      <c r="I3" s="146"/>
      <c r="J3" s="146"/>
    </row>
    <row r="4" spans="1:10">
      <c r="A4" s="146"/>
      <c r="B4" s="146"/>
      <c r="C4" s="146"/>
      <c r="D4" s="146"/>
      <c r="E4" s="146"/>
      <c r="F4" s="146"/>
      <c r="G4" s="146"/>
      <c r="H4" s="146"/>
      <c r="I4" s="146"/>
      <c r="J4" s="146"/>
    </row>
    <row r="5" spans="1:10" ht="30">
      <c r="A5" s="146"/>
      <c r="B5" s="349"/>
      <c r="C5" s="349"/>
      <c r="D5" s="146"/>
      <c r="E5" s="146"/>
      <c r="F5" s="146"/>
      <c r="G5" s="146"/>
      <c r="H5" s="146"/>
      <c r="I5" s="146"/>
      <c r="J5" s="146"/>
    </row>
    <row r="6" spans="1:10" ht="15.5">
      <c r="A6" s="146"/>
      <c r="B6" s="147"/>
      <c r="C6" s="148"/>
      <c r="D6" s="146"/>
      <c r="E6" s="146"/>
      <c r="F6" s="146"/>
      <c r="G6" s="146"/>
      <c r="H6" s="146"/>
      <c r="I6" s="146"/>
      <c r="J6" s="146"/>
    </row>
    <row r="7" spans="1:10">
      <c r="A7" s="146"/>
      <c r="B7" s="146"/>
      <c r="C7" s="146"/>
      <c r="D7" s="146"/>
      <c r="E7" s="146"/>
      <c r="F7" s="146"/>
      <c r="G7" s="146"/>
      <c r="H7" s="146"/>
      <c r="I7" s="146"/>
      <c r="J7" s="146"/>
    </row>
    <row r="8" spans="1:10">
      <c r="A8" s="146"/>
      <c r="B8" s="146"/>
      <c r="C8" s="146"/>
      <c r="D8" s="146"/>
      <c r="E8" s="146"/>
      <c r="F8" s="146"/>
      <c r="G8" s="146"/>
      <c r="H8" s="146"/>
      <c r="I8" s="146"/>
      <c r="J8" s="146"/>
    </row>
    <row r="9" spans="1:10" ht="76.5" customHeight="1">
      <c r="A9" s="146"/>
      <c r="B9" s="146"/>
      <c r="C9" s="146"/>
      <c r="D9" s="146"/>
      <c r="E9" s="146"/>
      <c r="F9" s="146"/>
      <c r="G9" s="146"/>
      <c r="H9" s="146"/>
      <c r="I9" s="146"/>
      <c r="J9" s="146"/>
    </row>
    <row r="10" spans="1:10">
      <c r="A10" s="146"/>
      <c r="B10" s="146"/>
      <c r="C10" s="146"/>
      <c r="D10" s="146"/>
      <c r="E10" s="146"/>
      <c r="F10" s="146"/>
      <c r="G10" s="146"/>
      <c r="H10" s="146"/>
      <c r="I10" s="146"/>
      <c r="J10" s="146"/>
    </row>
    <row r="11" spans="1:10" ht="25.5">
      <c r="A11" s="146"/>
      <c r="B11" s="350" t="s">
        <v>0</v>
      </c>
      <c r="C11" s="350"/>
      <c r="D11" s="350"/>
      <c r="E11" s="350"/>
      <c r="F11" s="350"/>
      <c r="G11" s="350"/>
      <c r="H11" s="350"/>
      <c r="I11" s="350"/>
      <c r="J11" s="350"/>
    </row>
    <row r="12" spans="1:10">
      <c r="A12" s="146"/>
      <c r="B12" s="146"/>
      <c r="C12" s="146"/>
      <c r="D12" s="146"/>
      <c r="E12" s="146"/>
      <c r="F12" s="146"/>
      <c r="G12" s="146"/>
      <c r="H12" s="146"/>
      <c r="I12" s="146"/>
      <c r="J12" s="146"/>
    </row>
    <row r="13" spans="1:10" ht="21">
      <c r="A13" s="146"/>
      <c r="B13" s="355" t="s">
        <v>683</v>
      </c>
      <c r="C13" s="355"/>
      <c r="D13" s="355"/>
      <c r="E13" s="355"/>
      <c r="F13" s="355"/>
      <c r="G13" s="355"/>
      <c r="H13" s="355"/>
      <c r="I13" s="355"/>
      <c r="J13" s="355"/>
    </row>
    <row r="14" spans="1:10">
      <c r="A14" s="146"/>
      <c r="B14" s="354" t="s">
        <v>941</v>
      </c>
      <c r="C14" s="354"/>
      <c r="D14" s="354"/>
      <c r="E14" s="354"/>
      <c r="F14" s="354"/>
      <c r="G14" s="354"/>
      <c r="H14" s="354"/>
      <c r="I14" s="354"/>
      <c r="J14" s="354"/>
    </row>
    <row r="15" spans="1:10">
      <c r="A15" s="146"/>
      <c r="B15" s="146"/>
      <c r="C15" s="146"/>
      <c r="D15" s="146"/>
      <c r="E15" s="146"/>
      <c r="F15" s="146"/>
      <c r="G15" s="146"/>
      <c r="H15" s="146"/>
      <c r="I15" s="146"/>
      <c r="J15" s="146"/>
    </row>
    <row r="16" spans="1:10">
      <c r="A16" s="146"/>
      <c r="B16" s="353">
        <f>Project!C8</f>
        <v>0</v>
      </c>
      <c r="C16" s="353"/>
      <c r="D16" s="353"/>
      <c r="E16" s="353"/>
      <c r="F16" s="353"/>
      <c r="G16" s="353"/>
      <c r="H16" s="353"/>
      <c r="I16" s="353"/>
      <c r="J16" s="353"/>
    </row>
    <row r="17" spans="1:10">
      <c r="A17" s="146"/>
      <c r="B17" s="146"/>
      <c r="C17" s="146"/>
      <c r="D17" s="146"/>
      <c r="E17" s="146"/>
      <c r="F17" s="146"/>
      <c r="G17" s="146"/>
      <c r="H17" s="146"/>
      <c r="I17" s="146"/>
      <c r="J17" s="146"/>
    </row>
    <row r="18" spans="1:10">
      <c r="A18" s="146"/>
      <c r="B18" s="146"/>
      <c r="C18" s="146"/>
      <c r="D18" s="146"/>
      <c r="E18" s="146"/>
      <c r="F18" s="146"/>
      <c r="G18" s="146"/>
      <c r="H18" s="146"/>
      <c r="I18" s="146"/>
      <c r="J18" s="146"/>
    </row>
    <row r="19" spans="1:10">
      <c r="A19" s="146"/>
      <c r="B19" s="146"/>
      <c r="C19" s="146"/>
      <c r="D19" s="146"/>
      <c r="E19" s="146"/>
      <c r="F19" s="146"/>
      <c r="G19" s="146"/>
      <c r="H19" s="146"/>
      <c r="I19" s="146"/>
      <c r="J19" s="146"/>
    </row>
    <row r="20" spans="1:10" ht="13.4" customHeight="1">
      <c r="A20" s="146"/>
      <c r="B20" s="146"/>
      <c r="C20" s="146"/>
      <c r="D20" s="146"/>
      <c r="E20" s="146"/>
      <c r="F20" s="146"/>
      <c r="G20" s="146"/>
      <c r="H20" s="146"/>
      <c r="I20" s="146"/>
      <c r="J20" s="146"/>
    </row>
    <row r="21" spans="1:10" ht="28.5">
      <c r="A21" s="146"/>
      <c r="B21" s="352">
        <f>Project!C6</f>
        <v>0</v>
      </c>
      <c r="C21" s="352"/>
      <c r="D21" s="352"/>
      <c r="E21" s="352"/>
      <c r="F21" s="352"/>
      <c r="G21" s="352"/>
      <c r="H21" s="352"/>
      <c r="I21" s="352"/>
      <c r="J21" s="352"/>
    </row>
    <row r="22" spans="1:10">
      <c r="A22" s="146"/>
      <c r="B22" s="351">
        <f>Project!C28</f>
        <v>0</v>
      </c>
      <c r="C22" s="351"/>
      <c r="D22" s="351"/>
      <c r="E22" s="351"/>
      <c r="F22" s="351"/>
      <c r="G22" s="351"/>
      <c r="H22" s="351"/>
      <c r="I22" s="351"/>
      <c r="J22" s="351"/>
    </row>
    <row r="23" spans="1:10">
      <c r="A23" s="146"/>
      <c r="B23" s="146"/>
      <c r="C23" s="146"/>
      <c r="D23" s="146"/>
      <c r="E23" s="146"/>
      <c r="F23" s="146"/>
      <c r="G23" s="146"/>
      <c r="H23" s="146"/>
      <c r="I23" s="146"/>
      <c r="J23" s="146"/>
    </row>
    <row r="24" spans="1:10">
      <c r="A24" s="146"/>
      <c r="B24" s="146"/>
      <c r="C24" s="146"/>
      <c r="D24" s="146"/>
      <c r="E24" s="146"/>
      <c r="F24" s="146"/>
      <c r="G24" s="146"/>
      <c r="H24" s="146"/>
      <c r="I24" s="146"/>
      <c r="J24" s="146"/>
    </row>
    <row r="25" spans="1:10">
      <c r="A25" s="146"/>
      <c r="B25" s="146"/>
      <c r="C25" s="146"/>
      <c r="D25" s="146"/>
      <c r="E25" s="146"/>
      <c r="F25" s="146"/>
      <c r="G25" s="146"/>
      <c r="H25" s="146"/>
      <c r="I25" s="146"/>
      <c r="J25" s="146"/>
    </row>
    <row r="26" spans="1:10">
      <c r="A26" s="146"/>
      <c r="B26" s="146"/>
      <c r="C26" s="146"/>
      <c r="D26" s="146"/>
      <c r="E26" s="146"/>
      <c r="F26" s="146"/>
      <c r="G26" s="146"/>
      <c r="H26" s="146"/>
      <c r="I26" s="146"/>
      <c r="J26" s="146"/>
    </row>
    <row r="27" spans="1:10">
      <c r="A27" s="146"/>
      <c r="B27" s="146"/>
      <c r="C27" s="146"/>
      <c r="D27" s="146"/>
      <c r="E27" s="146"/>
      <c r="F27" s="146"/>
      <c r="G27" s="146"/>
      <c r="H27" s="146"/>
      <c r="I27" s="146"/>
      <c r="J27" s="146"/>
    </row>
    <row r="28" spans="1:10">
      <c r="A28" s="146"/>
      <c r="B28" s="146"/>
      <c r="C28" s="146"/>
      <c r="D28" s="146"/>
      <c r="E28" s="146"/>
      <c r="F28" s="146"/>
      <c r="G28" s="146"/>
      <c r="H28" s="146"/>
      <c r="I28" s="146"/>
      <c r="J28" s="146"/>
    </row>
    <row r="29" spans="1:10">
      <c r="A29" s="146"/>
      <c r="B29" s="146"/>
      <c r="C29" s="146"/>
      <c r="D29" s="146"/>
      <c r="E29" s="146"/>
      <c r="F29" s="146"/>
      <c r="G29" s="146"/>
      <c r="H29" s="146"/>
      <c r="I29" s="146"/>
      <c r="J29" s="146"/>
    </row>
    <row r="30" spans="1:10">
      <c r="A30" s="146"/>
      <c r="B30" s="146"/>
      <c r="C30" s="146"/>
      <c r="D30" s="146"/>
      <c r="E30" s="146"/>
      <c r="F30" s="146"/>
      <c r="G30" s="146"/>
      <c r="H30" s="146"/>
      <c r="I30" s="146"/>
      <c r="J30" s="146"/>
    </row>
    <row r="31" spans="1:10">
      <c r="A31" s="146"/>
      <c r="B31" s="146"/>
      <c r="C31" s="146"/>
      <c r="D31" s="146"/>
      <c r="E31" s="146"/>
      <c r="F31" s="146"/>
      <c r="G31" s="146"/>
      <c r="H31" s="146"/>
      <c r="I31" s="146"/>
      <c r="J31" s="146"/>
    </row>
    <row r="32" spans="1:10">
      <c r="A32" s="146"/>
      <c r="B32" s="146"/>
      <c r="C32" s="146"/>
      <c r="D32" s="146"/>
      <c r="E32" s="146"/>
      <c r="F32" s="146"/>
      <c r="G32" s="146"/>
      <c r="H32" s="146"/>
      <c r="I32" s="146"/>
      <c r="J32" s="146"/>
    </row>
    <row r="33" spans="1:10">
      <c r="A33" s="146"/>
      <c r="B33" s="146"/>
      <c r="C33" s="146"/>
      <c r="D33" s="146"/>
      <c r="E33" s="146"/>
      <c r="F33" s="146"/>
      <c r="G33" s="146"/>
      <c r="H33" s="146"/>
      <c r="I33" s="146"/>
      <c r="J33" s="146"/>
    </row>
    <row r="34" spans="1:10">
      <c r="A34" s="146"/>
      <c r="B34" s="146"/>
      <c r="C34" s="146"/>
      <c r="D34" s="146"/>
      <c r="E34" s="146"/>
      <c r="F34" s="146"/>
      <c r="G34" s="146"/>
      <c r="H34" s="146"/>
      <c r="I34" s="146"/>
      <c r="J34" s="146"/>
    </row>
    <row r="35" spans="1:10">
      <c r="A35" s="146"/>
      <c r="B35" s="146"/>
      <c r="C35" s="146"/>
      <c r="D35" s="146"/>
      <c r="E35" s="146"/>
      <c r="F35" s="146"/>
      <c r="G35" s="146"/>
      <c r="H35" s="146"/>
      <c r="I35" s="146"/>
      <c r="J35" s="146"/>
    </row>
    <row r="36" spans="1:10">
      <c r="A36" s="146"/>
      <c r="B36" s="146"/>
      <c r="C36" s="146"/>
      <c r="D36" s="146"/>
      <c r="E36" s="146"/>
      <c r="F36" s="146"/>
      <c r="G36" s="146"/>
      <c r="H36" s="146"/>
      <c r="I36" s="146"/>
      <c r="J36" s="146"/>
    </row>
    <row r="37" spans="1:10">
      <c r="A37" s="146"/>
      <c r="B37" s="146"/>
      <c r="C37" s="146"/>
      <c r="D37" s="146"/>
      <c r="E37" s="146"/>
      <c r="F37" s="146"/>
      <c r="G37" s="146"/>
      <c r="H37" s="146"/>
      <c r="I37" s="146"/>
      <c r="J37" s="146"/>
    </row>
    <row r="38" spans="1:10">
      <c r="A38" s="146"/>
      <c r="B38" s="146"/>
      <c r="C38" s="146"/>
      <c r="D38" s="146"/>
      <c r="E38" s="146"/>
      <c r="F38" s="146"/>
      <c r="G38" s="146"/>
      <c r="H38" s="146"/>
      <c r="I38" s="146"/>
      <c r="J38" s="146"/>
    </row>
    <row r="39" spans="1:10">
      <c r="A39" s="146"/>
      <c r="B39" s="146"/>
      <c r="C39" s="146"/>
      <c r="D39" s="146"/>
      <c r="E39" s="146"/>
      <c r="F39" s="146"/>
      <c r="G39" s="146"/>
      <c r="H39" s="146"/>
      <c r="I39" s="146"/>
      <c r="J39" s="146"/>
    </row>
    <row r="40" spans="1:10">
      <c r="A40" s="146"/>
      <c r="B40" s="146"/>
      <c r="C40" s="146"/>
      <c r="D40" s="146"/>
      <c r="E40" s="146"/>
      <c r="F40" s="146"/>
      <c r="G40" s="146"/>
      <c r="H40" s="146"/>
      <c r="I40" s="146"/>
      <c r="J40" s="146"/>
    </row>
    <row r="41" spans="1:10">
      <c r="A41" s="146"/>
      <c r="B41" s="146"/>
      <c r="C41" s="146"/>
      <c r="D41" s="146"/>
      <c r="E41" s="146"/>
      <c r="F41" s="146"/>
      <c r="G41" s="146"/>
      <c r="H41" s="146"/>
      <c r="I41" s="146"/>
      <c r="J41" s="146"/>
    </row>
    <row r="42" spans="1:10">
      <c r="A42" s="146"/>
      <c r="B42" s="226" t="s">
        <v>661</v>
      </c>
      <c r="C42" s="227"/>
      <c r="D42" s="227"/>
      <c r="E42" s="146"/>
      <c r="F42" s="146"/>
      <c r="G42" s="146"/>
      <c r="H42" s="146"/>
      <c r="I42" s="146"/>
      <c r="J42" s="146"/>
    </row>
    <row r="43" spans="1:10">
      <c r="A43" s="146"/>
      <c r="B43" s="146"/>
      <c r="C43" s="146"/>
      <c r="D43" s="146"/>
      <c r="E43" s="146"/>
      <c r="F43" s="146"/>
      <c r="G43" s="146"/>
      <c r="H43" s="146"/>
      <c r="I43" s="146"/>
      <c r="J43" s="146"/>
    </row>
  </sheetData>
  <mergeCells count="7">
    <mergeCell ref="B5:C5"/>
    <mergeCell ref="B11:J11"/>
    <mergeCell ref="B22:J22"/>
    <mergeCell ref="B21:J21"/>
    <mergeCell ref="B16:J16"/>
    <mergeCell ref="B14:J14"/>
    <mergeCell ref="B13:J1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57"/>
  <sheetViews>
    <sheetView view="pageBreakPreview" zoomScaleNormal="100" zoomScaleSheetLayoutView="100" workbookViewId="0">
      <selection activeCell="K62" sqref="K62"/>
    </sheetView>
  </sheetViews>
  <sheetFormatPr defaultRowHeight="14.5"/>
  <cols>
    <col min="1" max="1" width="2.81640625" customWidth="1"/>
    <col min="2" max="2" width="4.453125" style="197" customWidth="1"/>
    <col min="3" max="6" width="14.1796875" customWidth="1"/>
    <col min="7" max="9" width="5.1796875" customWidth="1"/>
    <col min="10" max="10" width="0.1796875" customWidth="1"/>
    <col min="11" max="11" width="57.54296875" customWidth="1"/>
    <col min="12" max="12" width="3.1796875" customWidth="1"/>
    <col min="28" max="28" width="0" style="92" hidden="1" customWidth="1"/>
  </cols>
  <sheetData>
    <row r="1" spans="1:28">
      <c r="A1" s="93"/>
      <c r="B1" s="94" t="s">
        <v>202</v>
      </c>
      <c r="C1" s="94"/>
      <c r="D1" s="95"/>
      <c r="E1" s="95"/>
      <c r="F1" s="206"/>
      <c r="G1" s="207" t="s">
        <v>203</v>
      </c>
      <c r="H1" s="206"/>
      <c r="I1" s="206"/>
      <c r="J1" s="95"/>
      <c r="K1" s="205"/>
      <c r="L1" s="93"/>
      <c r="M1" s="182"/>
      <c r="N1" s="182"/>
      <c r="O1" s="182"/>
      <c r="P1" s="182"/>
      <c r="Q1" s="182"/>
      <c r="R1" s="182"/>
      <c r="S1" s="182"/>
      <c r="T1" s="182"/>
      <c r="U1" s="182"/>
      <c r="V1" s="182"/>
      <c r="W1" s="182"/>
      <c r="X1" s="182"/>
      <c r="Y1" s="182"/>
      <c r="Z1" s="182"/>
      <c r="AA1" s="182"/>
      <c r="AB1" s="183"/>
    </row>
    <row r="2" spans="1:28">
      <c r="A2" s="93"/>
      <c r="B2" s="97" t="str">
        <f>IF(COUNTIFS(AB9:AB56,"Erro!")=0,"","Missing fill "&amp;COUNTIFS(AB9:AB56,"Erro!")&amp;" checklist fields")</f>
        <v>Missing fill 40 checklist fields</v>
      </c>
      <c r="C2" s="98"/>
      <c r="D2" s="95"/>
      <c r="E2" s="95"/>
      <c r="F2" s="95"/>
      <c r="G2" s="95"/>
      <c r="H2" s="95"/>
      <c r="I2" s="95"/>
      <c r="J2" s="95"/>
      <c r="K2" s="96"/>
      <c r="L2" s="93"/>
      <c r="M2" s="182"/>
      <c r="N2" s="182"/>
      <c r="O2" s="182"/>
      <c r="P2" s="182"/>
      <c r="Q2" s="182"/>
      <c r="R2" s="182"/>
      <c r="S2" s="182"/>
      <c r="T2" s="182"/>
      <c r="U2" s="182"/>
      <c r="V2" s="182"/>
      <c r="W2" s="182"/>
      <c r="X2" s="182"/>
      <c r="Y2" s="182"/>
      <c r="Z2" s="182"/>
      <c r="AA2" s="182"/>
      <c r="AB2" s="184"/>
    </row>
    <row r="3" spans="1:28">
      <c r="A3" s="93"/>
      <c r="B3" s="185"/>
      <c r="C3" s="185"/>
      <c r="D3" s="100"/>
      <c r="E3" s="185"/>
      <c r="F3" s="99"/>
      <c r="G3" s="99"/>
      <c r="H3" s="99"/>
      <c r="I3" s="99"/>
      <c r="J3" s="99"/>
      <c r="K3" s="101"/>
      <c r="L3" s="93"/>
      <c r="M3" s="182"/>
      <c r="N3" s="182"/>
      <c r="O3" s="182"/>
      <c r="P3" s="182"/>
      <c r="Q3" s="182"/>
      <c r="R3" s="182"/>
      <c r="S3" s="182"/>
      <c r="T3" s="182"/>
      <c r="U3" s="182"/>
      <c r="V3" s="182"/>
      <c r="W3" s="182"/>
      <c r="X3" s="182"/>
      <c r="Y3" s="182"/>
      <c r="Z3" s="182"/>
      <c r="AA3" s="182"/>
      <c r="AB3" s="184"/>
    </row>
    <row r="4" spans="1:28" ht="6" customHeight="1">
      <c r="A4" s="93"/>
      <c r="B4" s="185"/>
      <c r="C4" s="95"/>
      <c r="D4" s="95"/>
      <c r="E4" s="95"/>
      <c r="F4" s="99"/>
      <c r="G4" s="99"/>
      <c r="H4" s="99"/>
      <c r="I4" s="99"/>
      <c r="J4" s="99"/>
      <c r="K4" s="101"/>
      <c r="L4" s="93"/>
      <c r="M4" s="182"/>
      <c r="N4" s="182"/>
      <c r="O4" s="182"/>
      <c r="P4" s="182"/>
      <c r="Q4" s="182"/>
      <c r="R4" s="182"/>
      <c r="S4" s="182"/>
      <c r="T4" s="182"/>
      <c r="U4" s="182"/>
      <c r="V4" s="182"/>
      <c r="W4" s="182"/>
      <c r="X4" s="182"/>
      <c r="Y4" s="182"/>
      <c r="Z4" s="182"/>
      <c r="AA4" s="182"/>
      <c r="AB4" s="184"/>
    </row>
    <row r="5" spans="1:28">
      <c r="A5" s="93"/>
      <c r="B5" s="494" t="s">
        <v>204</v>
      </c>
      <c r="C5" s="495"/>
      <c r="D5" s="495"/>
      <c r="E5" s="495"/>
      <c r="F5" s="496"/>
      <c r="G5" s="494" t="s">
        <v>205</v>
      </c>
      <c r="H5" s="495"/>
      <c r="I5" s="496"/>
      <c r="J5" s="99"/>
      <c r="K5" s="488" t="s">
        <v>206</v>
      </c>
      <c r="L5" s="93"/>
      <c r="M5" s="182"/>
      <c r="N5" s="182"/>
      <c r="O5" s="182"/>
      <c r="P5" s="182"/>
      <c r="Q5" s="182"/>
      <c r="R5" s="182"/>
      <c r="S5" s="182"/>
      <c r="T5" s="182"/>
      <c r="U5" s="182"/>
      <c r="V5" s="182"/>
      <c r="W5" s="182"/>
      <c r="X5" s="182"/>
      <c r="Y5" s="182"/>
      <c r="Z5" s="182"/>
      <c r="AA5" s="182"/>
      <c r="AB5" s="186"/>
    </row>
    <row r="6" spans="1:28">
      <c r="A6" s="93"/>
      <c r="B6" s="497"/>
      <c r="C6" s="498"/>
      <c r="D6" s="498"/>
      <c r="E6" s="498"/>
      <c r="F6" s="499"/>
      <c r="G6" s="187" t="s">
        <v>207</v>
      </c>
      <c r="H6" s="187" t="s">
        <v>208</v>
      </c>
      <c r="I6" s="187" t="s">
        <v>209</v>
      </c>
      <c r="J6" s="99"/>
      <c r="K6" s="489" t="s">
        <v>210</v>
      </c>
      <c r="L6" s="93"/>
      <c r="M6" s="182"/>
      <c r="N6" s="182"/>
      <c r="O6" s="182"/>
      <c r="P6" s="182"/>
      <c r="Q6" s="182"/>
      <c r="R6" s="182"/>
      <c r="S6" s="182"/>
      <c r="T6" s="182"/>
      <c r="U6" s="182"/>
      <c r="V6" s="182"/>
      <c r="W6" s="182"/>
      <c r="X6" s="182"/>
      <c r="Y6" s="182"/>
      <c r="Z6" s="182"/>
      <c r="AA6" s="182"/>
      <c r="AB6" s="188"/>
    </row>
    <row r="7" spans="1:28" hidden="1">
      <c r="A7" s="93"/>
      <c r="B7" s="198">
        <v>0</v>
      </c>
      <c r="C7" s="490" t="s">
        <v>211</v>
      </c>
      <c r="D7" s="490"/>
      <c r="E7" s="490"/>
      <c r="F7" s="490"/>
      <c r="G7" s="189"/>
      <c r="H7" s="189"/>
      <c r="I7" s="189"/>
      <c r="J7" s="99"/>
      <c r="K7" s="190" t="s">
        <v>212</v>
      </c>
      <c r="L7" s="93"/>
      <c r="M7" s="182"/>
      <c r="N7" s="182"/>
      <c r="O7" s="182"/>
      <c r="P7" s="182"/>
      <c r="Q7" s="182"/>
      <c r="R7" s="182"/>
      <c r="S7" s="182"/>
      <c r="T7" s="182"/>
      <c r="U7" s="182"/>
      <c r="V7" s="182"/>
      <c r="W7" s="182"/>
      <c r="X7" s="182"/>
      <c r="Y7" s="182"/>
      <c r="Z7" s="182"/>
      <c r="AA7" s="182"/>
      <c r="AB7" s="191"/>
    </row>
    <row r="8" spans="1:28" hidden="1">
      <c r="A8" s="93"/>
      <c r="B8" s="199"/>
      <c r="C8" s="102" t="s">
        <v>213</v>
      </c>
      <c r="D8" s="102"/>
      <c r="E8" s="192"/>
      <c r="F8" s="102"/>
      <c r="G8" s="103"/>
      <c r="H8" s="103"/>
      <c r="I8" s="103"/>
      <c r="J8" s="99"/>
      <c r="K8" s="103" t="str">
        <f>IF(H8&lt;&gt;"","Solicitar: "&amp;C8,"")</f>
        <v/>
      </c>
      <c r="L8" s="93"/>
      <c r="M8" s="182"/>
      <c r="N8" s="182"/>
      <c r="O8" s="182"/>
      <c r="P8" s="182"/>
      <c r="Q8" s="182"/>
      <c r="R8" s="182"/>
      <c r="S8" s="182"/>
      <c r="T8" s="182"/>
      <c r="U8" s="182"/>
      <c r="V8" s="182"/>
      <c r="W8" s="182"/>
      <c r="X8" s="182"/>
      <c r="Y8" s="182"/>
      <c r="Z8" s="182"/>
      <c r="AA8" s="182"/>
      <c r="AB8" s="193"/>
    </row>
    <row r="9" spans="1:28" ht="34.5" customHeight="1">
      <c r="A9" s="93"/>
      <c r="B9" s="208">
        <v>1</v>
      </c>
      <c r="C9" s="491" t="s">
        <v>952</v>
      </c>
      <c r="D9" s="492"/>
      <c r="E9" s="492"/>
      <c r="F9" s="493"/>
      <c r="G9" s="335"/>
      <c r="H9" s="335"/>
      <c r="I9" s="335"/>
      <c r="J9" s="336"/>
      <c r="K9" s="337" t="s">
        <v>925</v>
      </c>
      <c r="L9" s="93"/>
      <c r="M9" s="182"/>
      <c r="N9" s="182"/>
      <c r="O9" s="182"/>
      <c r="P9" s="182"/>
      <c r="Q9" s="182"/>
      <c r="R9" s="182"/>
      <c r="S9" s="182"/>
      <c r="T9" s="182"/>
      <c r="U9" s="182"/>
      <c r="V9" s="182"/>
      <c r="W9" s="182"/>
      <c r="X9" s="182"/>
      <c r="Y9" s="182"/>
      <c r="Z9" s="182"/>
      <c r="AA9" s="182"/>
      <c r="AB9" s="191" t="str">
        <f>+IF(COUNTIFS(G9:I9,"X")&lt;&gt;1,"Erro!","")</f>
        <v>Erro!</v>
      </c>
    </row>
    <row r="10" spans="1:28" ht="17.149999999999999" customHeight="1">
      <c r="A10" s="93"/>
      <c r="B10" s="209">
        <v>2</v>
      </c>
      <c r="C10" s="485" t="s">
        <v>214</v>
      </c>
      <c r="D10" s="486"/>
      <c r="E10" s="486"/>
      <c r="F10" s="487"/>
      <c r="G10" s="106"/>
      <c r="H10" s="106"/>
      <c r="I10" s="106"/>
      <c r="J10" s="99"/>
      <c r="K10" s="107" t="s">
        <v>215</v>
      </c>
      <c r="L10" s="93"/>
      <c r="M10" s="182"/>
      <c r="N10" s="182"/>
      <c r="O10" s="182"/>
      <c r="P10" s="182"/>
      <c r="Q10" s="182"/>
      <c r="R10" s="182"/>
      <c r="S10" s="182"/>
      <c r="T10" s="182"/>
      <c r="U10" s="182"/>
      <c r="V10" s="182"/>
      <c r="W10" s="182"/>
      <c r="X10" s="182"/>
      <c r="Y10" s="182"/>
      <c r="Z10" s="182"/>
      <c r="AA10" s="182"/>
      <c r="AB10" s="191" t="str">
        <f t="shared" ref="AB10:AB56" si="0">+IF(COUNTIFS(G10:I10,"X")&lt;&gt;1,"Erro!","")</f>
        <v>Erro!</v>
      </c>
    </row>
    <row r="11" spans="1:28" ht="17.149999999999999" customHeight="1">
      <c r="A11" s="93"/>
      <c r="B11" s="209">
        <v>3</v>
      </c>
      <c r="C11" s="485" t="s">
        <v>216</v>
      </c>
      <c r="D11" s="486"/>
      <c r="E11" s="486"/>
      <c r="F11" s="487"/>
      <c r="G11" s="106"/>
      <c r="H11" s="106"/>
      <c r="I11" s="106"/>
      <c r="J11" s="99"/>
      <c r="K11" s="107" t="s">
        <v>217</v>
      </c>
      <c r="L11" s="93"/>
      <c r="M11" s="182"/>
      <c r="N11" s="182"/>
      <c r="O11" s="182"/>
      <c r="P11" s="182"/>
      <c r="Q11" s="182"/>
      <c r="R11" s="182"/>
      <c r="S11" s="182"/>
      <c r="T11" s="182"/>
      <c r="U11" s="182"/>
      <c r="V11" s="182"/>
      <c r="W11" s="182"/>
      <c r="X11" s="182"/>
      <c r="Y11" s="182"/>
      <c r="Z11" s="182"/>
      <c r="AA11" s="182"/>
      <c r="AB11" s="191" t="str">
        <f t="shared" si="0"/>
        <v>Erro!</v>
      </c>
    </row>
    <row r="12" spans="1:28" ht="30" customHeight="1">
      <c r="A12" s="93"/>
      <c r="B12" s="209">
        <v>4</v>
      </c>
      <c r="C12" s="500" t="s">
        <v>218</v>
      </c>
      <c r="D12" s="501"/>
      <c r="E12" s="501"/>
      <c r="F12" s="502"/>
      <c r="G12" s="106"/>
      <c r="H12" s="106"/>
      <c r="I12" s="106"/>
      <c r="J12" s="99"/>
      <c r="K12" s="107" t="s">
        <v>219</v>
      </c>
      <c r="L12" s="93"/>
      <c r="M12" s="182"/>
      <c r="N12" s="182"/>
      <c r="O12" s="182"/>
      <c r="P12" s="182"/>
      <c r="Q12" s="182"/>
      <c r="R12" s="182"/>
      <c r="S12" s="182"/>
      <c r="T12" s="182"/>
      <c r="U12" s="182"/>
      <c r="V12" s="182"/>
      <c r="W12" s="182"/>
      <c r="X12" s="182"/>
      <c r="Y12" s="182"/>
      <c r="Z12" s="182"/>
      <c r="AA12" s="182"/>
      <c r="AB12" s="191" t="str">
        <f t="shared" si="0"/>
        <v>Erro!</v>
      </c>
    </row>
    <row r="13" spans="1:28" ht="27" customHeight="1">
      <c r="A13" s="93"/>
      <c r="B13" s="209">
        <v>5</v>
      </c>
      <c r="C13" s="485" t="s">
        <v>677</v>
      </c>
      <c r="D13" s="486"/>
      <c r="E13" s="486"/>
      <c r="F13" s="487"/>
      <c r="G13" s="106"/>
      <c r="H13" s="106"/>
      <c r="I13" s="106"/>
      <c r="J13" s="99"/>
      <c r="K13" s="107" t="s">
        <v>220</v>
      </c>
      <c r="L13" s="93"/>
      <c r="M13" s="182"/>
      <c r="N13" s="182"/>
      <c r="O13" s="182"/>
      <c r="P13" s="182"/>
      <c r="Q13" s="182"/>
      <c r="R13" s="182"/>
      <c r="S13" s="182"/>
      <c r="T13" s="182"/>
      <c r="U13" s="182"/>
      <c r="V13" s="182"/>
      <c r="W13" s="182"/>
      <c r="X13" s="182"/>
      <c r="Y13" s="182"/>
      <c r="Z13" s="182"/>
      <c r="AA13" s="182"/>
      <c r="AB13" s="191" t="str">
        <f t="shared" si="0"/>
        <v>Erro!</v>
      </c>
    </row>
    <row r="14" spans="1:28" ht="43" customHeight="1">
      <c r="A14" s="93"/>
      <c r="B14" s="209">
        <v>6</v>
      </c>
      <c r="C14" s="500" t="s">
        <v>221</v>
      </c>
      <c r="D14" s="501"/>
      <c r="E14" s="501"/>
      <c r="F14" s="502"/>
      <c r="G14" s="106"/>
      <c r="H14" s="106"/>
      <c r="I14" s="106"/>
      <c r="J14" s="99"/>
      <c r="K14" s="107" t="s">
        <v>620</v>
      </c>
      <c r="L14" s="93"/>
      <c r="M14" s="182"/>
      <c r="N14" s="182"/>
      <c r="O14" s="182"/>
      <c r="P14" s="182"/>
      <c r="Q14" s="182"/>
      <c r="R14" s="182"/>
      <c r="S14" s="182"/>
      <c r="T14" s="182"/>
      <c r="U14" s="182"/>
      <c r="V14" s="182"/>
      <c r="W14" s="182"/>
      <c r="X14" s="182"/>
      <c r="Y14" s="182"/>
      <c r="Z14" s="182"/>
      <c r="AA14" s="182"/>
      <c r="AB14" s="191" t="str">
        <f t="shared" si="0"/>
        <v>Erro!</v>
      </c>
    </row>
    <row r="15" spans="1:28" ht="78" customHeight="1">
      <c r="A15" s="93"/>
      <c r="B15" s="209">
        <v>7</v>
      </c>
      <c r="C15" s="500" t="s">
        <v>622</v>
      </c>
      <c r="D15" s="501"/>
      <c r="E15" s="501"/>
      <c r="F15" s="502"/>
      <c r="G15" s="106"/>
      <c r="H15" s="106"/>
      <c r="I15" s="106"/>
      <c r="J15" s="99"/>
      <c r="K15" s="107" t="s">
        <v>222</v>
      </c>
      <c r="L15" s="93"/>
      <c r="M15" s="182"/>
      <c r="N15" s="182"/>
      <c r="O15" s="182"/>
      <c r="P15" s="182"/>
      <c r="Q15" s="182"/>
      <c r="R15" s="182"/>
      <c r="S15" s="182"/>
      <c r="T15" s="182"/>
      <c r="U15" s="182"/>
      <c r="V15" s="182"/>
      <c r="W15" s="182"/>
      <c r="X15" s="182"/>
      <c r="Y15" s="182"/>
      <c r="Z15" s="182"/>
      <c r="AA15" s="182"/>
      <c r="AB15" s="191" t="str">
        <f t="shared" si="0"/>
        <v>Erro!</v>
      </c>
    </row>
    <row r="16" spans="1:28" ht="26.15" customHeight="1">
      <c r="A16" s="93"/>
      <c r="B16" s="209">
        <v>8</v>
      </c>
      <c r="C16" s="485" t="s">
        <v>223</v>
      </c>
      <c r="D16" s="486"/>
      <c r="E16" s="486"/>
      <c r="F16" s="487"/>
      <c r="G16" s="106"/>
      <c r="H16" s="106"/>
      <c r="I16" s="106"/>
      <c r="J16" s="99"/>
      <c r="K16" s="107" t="s">
        <v>224</v>
      </c>
      <c r="L16" s="93"/>
      <c r="M16" s="182"/>
      <c r="N16" s="182"/>
      <c r="O16" s="182"/>
      <c r="P16" s="182"/>
      <c r="Q16" s="182"/>
      <c r="R16" s="182"/>
      <c r="S16" s="182"/>
      <c r="T16" s="182"/>
      <c r="U16" s="182"/>
      <c r="V16" s="182"/>
      <c r="W16" s="182"/>
      <c r="X16" s="182"/>
      <c r="Y16" s="182"/>
      <c r="Z16" s="182"/>
      <c r="AA16" s="182"/>
      <c r="AB16" s="191" t="str">
        <f t="shared" si="0"/>
        <v>Erro!</v>
      </c>
    </row>
    <row r="17" spans="1:28" ht="26.15" customHeight="1">
      <c r="A17" s="93"/>
      <c r="B17" s="209">
        <v>9</v>
      </c>
      <c r="C17" s="485" t="s">
        <v>621</v>
      </c>
      <c r="D17" s="486"/>
      <c r="E17" s="486"/>
      <c r="F17" s="487"/>
      <c r="G17" s="106"/>
      <c r="H17" s="106"/>
      <c r="I17" s="106"/>
      <c r="J17" s="99"/>
      <c r="K17" s="107" t="s">
        <v>225</v>
      </c>
      <c r="L17" s="93"/>
      <c r="M17" s="182"/>
      <c r="N17" s="182"/>
      <c r="O17" s="182"/>
      <c r="P17" s="182"/>
      <c r="Q17" s="182"/>
      <c r="R17" s="182"/>
      <c r="S17" s="182"/>
      <c r="T17" s="182"/>
      <c r="U17" s="182"/>
      <c r="V17" s="182"/>
      <c r="W17" s="182"/>
      <c r="X17" s="182"/>
      <c r="Y17" s="182"/>
      <c r="Z17" s="182"/>
      <c r="AA17" s="182"/>
      <c r="AB17" s="191" t="str">
        <f t="shared" si="0"/>
        <v>Erro!</v>
      </c>
    </row>
    <row r="18" spans="1:28" ht="54" customHeight="1">
      <c r="A18" s="93"/>
      <c r="B18" s="209">
        <v>10</v>
      </c>
      <c r="C18" s="485" t="s">
        <v>226</v>
      </c>
      <c r="D18" s="486"/>
      <c r="E18" s="486"/>
      <c r="F18" s="487"/>
      <c r="G18" s="106"/>
      <c r="H18" s="106"/>
      <c r="I18" s="106"/>
      <c r="J18" s="99"/>
      <c r="K18" s="107" t="s">
        <v>227</v>
      </c>
      <c r="L18" s="93"/>
      <c r="M18" s="182"/>
      <c r="N18" s="182"/>
      <c r="O18" s="182"/>
      <c r="P18" s="182"/>
      <c r="Q18" s="182"/>
      <c r="R18" s="182"/>
      <c r="S18" s="182"/>
      <c r="T18" s="182"/>
      <c r="U18" s="182"/>
      <c r="V18" s="182"/>
      <c r="W18" s="182"/>
      <c r="X18" s="182"/>
      <c r="Y18" s="182"/>
      <c r="Z18" s="182"/>
      <c r="AA18" s="182"/>
      <c r="AB18" s="191" t="str">
        <f t="shared" si="0"/>
        <v>Erro!</v>
      </c>
    </row>
    <row r="19" spans="1:28" ht="60" customHeight="1">
      <c r="A19" s="93"/>
      <c r="B19" s="210">
        <v>11</v>
      </c>
      <c r="C19" s="511" t="s">
        <v>228</v>
      </c>
      <c r="D19" s="511"/>
      <c r="E19" s="511"/>
      <c r="F19" s="511"/>
      <c r="G19" s="106"/>
      <c r="H19" s="106"/>
      <c r="I19" s="106"/>
      <c r="J19" s="99"/>
      <c r="K19" s="108" t="s">
        <v>229</v>
      </c>
      <c r="L19" s="93"/>
      <c r="M19" s="182"/>
      <c r="N19" s="182"/>
      <c r="O19" s="182"/>
      <c r="P19" s="182"/>
      <c r="Q19" s="182"/>
      <c r="R19" s="182"/>
      <c r="S19" s="182"/>
      <c r="T19" s="182"/>
      <c r="U19" s="182"/>
      <c r="V19" s="182"/>
      <c r="W19" s="182"/>
      <c r="X19" s="182"/>
      <c r="Y19" s="182"/>
      <c r="Z19" s="182"/>
      <c r="AA19" s="182"/>
      <c r="AB19" s="191" t="str">
        <f t="shared" si="0"/>
        <v>Erro!</v>
      </c>
    </row>
    <row r="20" spans="1:28" ht="396.65" customHeight="1">
      <c r="A20" s="93"/>
      <c r="B20" s="210">
        <v>12</v>
      </c>
      <c r="C20" s="511" t="s">
        <v>230</v>
      </c>
      <c r="D20" s="511"/>
      <c r="E20" s="511"/>
      <c r="F20" s="511"/>
      <c r="G20" s="106"/>
      <c r="H20" s="106"/>
      <c r="I20" s="106"/>
      <c r="J20" s="99"/>
      <c r="K20" s="108" t="s">
        <v>623</v>
      </c>
      <c r="L20" s="93"/>
      <c r="M20" s="182"/>
      <c r="N20" s="182"/>
      <c r="O20" s="182"/>
      <c r="P20" s="182"/>
      <c r="Q20" s="182"/>
      <c r="R20" s="182"/>
      <c r="S20" s="182"/>
      <c r="T20" s="182"/>
      <c r="U20" s="182"/>
      <c r="V20" s="182"/>
      <c r="W20" s="182"/>
      <c r="X20" s="182"/>
      <c r="Y20" s="182"/>
      <c r="Z20" s="182"/>
      <c r="AA20" s="182"/>
      <c r="AB20" s="191" t="str">
        <f t="shared" ref="AB20" si="1">+IF(COUNTIFS(G20:I20,"X")&lt;&gt;1,"Erro!","")</f>
        <v>Erro!</v>
      </c>
    </row>
    <row r="21" spans="1:28" ht="36" customHeight="1">
      <c r="A21" s="93"/>
      <c r="B21" s="210">
        <v>13</v>
      </c>
      <c r="C21" s="509" t="s">
        <v>624</v>
      </c>
      <c r="D21" s="509"/>
      <c r="E21" s="509"/>
      <c r="F21" s="509"/>
      <c r="G21" s="106"/>
      <c r="H21" s="106"/>
      <c r="I21" s="106"/>
      <c r="J21" s="99"/>
      <c r="K21" s="108" t="s">
        <v>625</v>
      </c>
      <c r="L21" s="93"/>
      <c r="M21" s="182"/>
      <c r="N21" s="182"/>
      <c r="O21" s="182"/>
      <c r="P21" s="182"/>
      <c r="Q21" s="182"/>
      <c r="R21" s="182"/>
      <c r="S21" s="182"/>
      <c r="T21" s="182"/>
      <c r="U21" s="182"/>
      <c r="V21" s="182"/>
      <c r="W21" s="182"/>
      <c r="X21" s="182"/>
      <c r="Y21" s="182"/>
      <c r="Z21" s="182"/>
      <c r="AA21" s="182"/>
      <c r="AB21" s="191" t="str">
        <f t="shared" si="0"/>
        <v>Erro!</v>
      </c>
    </row>
    <row r="22" spans="1:28" ht="26.15" customHeight="1">
      <c r="A22" s="93"/>
      <c r="B22" s="210">
        <v>14</v>
      </c>
      <c r="C22" s="509" t="s">
        <v>231</v>
      </c>
      <c r="D22" s="509"/>
      <c r="E22" s="509"/>
      <c r="F22" s="509"/>
      <c r="G22" s="106"/>
      <c r="H22" s="106"/>
      <c r="I22" s="106"/>
      <c r="J22" s="99"/>
      <c r="K22" s="107" t="s">
        <v>232</v>
      </c>
      <c r="L22" s="93"/>
      <c r="M22" s="182"/>
      <c r="N22" s="182"/>
      <c r="O22" s="182"/>
      <c r="P22" s="182"/>
      <c r="Q22" s="182"/>
      <c r="R22" s="182"/>
      <c r="S22" s="182"/>
      <c r="T22" s="182"/>
      <c r="U22" s="182"/>
      <c r="V22" s="182"/>
      <c r="W22" s="182"/>
      <c r="X22" s="182"/>
      <c r="Y22" s="182"/>
      <c r="Z22" s="182"/>
      <c r="AA22" s="182"/>
      <c r="AB22" s="191" t="str">
        <f t="shared" si="0"/>
        <v>Erro!</v>
      </c>
    </row>
    <row r="23" spans="1:28" ht="41.25" customHeight="1">
      <c r="A23" s="93"/>
      <c r="B23" s="210">
        <v>15</v>
      </c>
      <c r="C23" s="511" t="s">
        <v>233</v>
      </c>
      <c r="D23" s="511"/>
      <c r="E23" s="511"/>
      <c r="F23" s="511"/>
      <c r="G23" s="106"/>
      <c r="H23" s="106"/>
      <c r="I23" s="106"/>
      <c r="J23" s="99"/>
      <c r="K23" s="107" t="s">
        <v>234</v>
      </c>
      <c r="L23" s="93"/>
      <c r="M23" s="182"/>
      <c r="N23" s="182"/>
      <c r="O23" s="182"/>
      <c r="P23" s="182"/>
      <c r="Q23" s="182"/>
      <c r="R23" s="182"/>
      <c r="S23" s="182"/>
      <c r="T23" s="182"/>
      <c r="U23" s="182"/>
      <c r="V23" s="182"/>
      <c r="W23" s="182"/>
      <c r="X23" s="182"/>
      <c r="Y23" s="182"/>
      <c r="Z23" s="182"/>
      <c r="AA23" s="182"/>
      <c r="AB23" s="191" t="str">
        <f t="shared" si="0"/>
        <v>Erro!</v>
      </c>
    </row>
    <row r="24" spans="1:28" ht="26.15" customHeight="1">
      <c r="A24" s="93"/>
      <c r="B24" s="210">
        <v>16</v>
      </c>
      <c r="C24" s="534" t="s">
        <v>235</v>
      </c>
      <c r="D24" s="534"/>
      <c r="E24" s="534"/>
      <c r="F24" s="534"/>
      <c r="G24" s="106"/>
      <c r="H24" s="106"/>
      <c r="I24" s="106"/>
      <c r="J24" s="99"/>
      <c r="K24" s="110" t="s">
        <v>236</v>
      </c>
      <c r="L24" s="93"/>
      <c r="M24" s="182"/>
      <c r="N24" s="182"/>
      <c r="O24" s="182"/>
      <c r="P24" s="182"/>
      <c r="Q24" s="182"/>
      <c r="R24" s="182"/>
      <c r="S24" s="182"/>
      <c r="T24" s="182"/>
      <c r="U24" s="182"/>
      <c r="V24" s="182"/>
      <c r="W24" s="182"/>
      <c r="X24" s="182"/>
      <c r="Y24" s="182"/>
      <c r="Z24" s="182"/>
      <c r="AA24" s="182"/>
      <c r="AB24" s="191" t="str">
        <f t="shared" ref="AB24" si="2">+IF(COUNTIFS(G24:I24,"X")&lt;&gt;1,"Erro!","")</f>
        <v>Erro!</v>
      </c>
    </row>
    <row r="25" spans="1:28" ht="26.15" customHeight="1">
      <c r="A25" s="93"/>
      <c r="B25" s="210">
        <v>17</v>
      </c>
      <c r="C25" s="534" t="s">
        <v>626</v>
      </c>
      <c r="D25" s="534"/>
      <c r="E25" s="534"/>
      <c r="F25" s="534"/>
      <c r="G25" s="242"/>
      <c r="H25" s="243"/>
      <c r="I25" s="243"/>
      <c r="J25" s="99"/>
      <c r="K25" s="241" t="s">
        <v>627</v>
      </c>
      <c r="L25" s="93"/>
      <c r="M25" s="182"/>
      <c r="N25" s="182"/>
      <c r="O25" s="182"/>
      <c r="P25" s="182"/>
      <c r="Q25" s="182"/>
      <c r="R25" s="182"/>
      <c r="S25" s="182"/>
      <c r="T25" s="182"/>
      <c r="U25" s="182"/>
      <c r="V25" s="182"/>
      <c r="W25" s="182"/>
      <c r="X25" s="182"/>
      <c r="Y25" s="182"/>
      <c r="Z25" s="182"/>
      <c r="AA25" s="182"/>
      <c r="AB25" s="191" t="str">
        <f t="shared" si="0"/>
        <v>Erro!</v>
      </c>
    </row>
    <row r="26" spans="1:28">
      <c r="A26" s="93"/>
      <c r="B26" s="211"/>
      <c r="C26" s="102" t="s">
        <v>628</v>
      </c>
      <c r="D26" s="102"/>
      <c r="E26" s="192"/>
      <c r="F26" s="102"/>
      <c r="G26" s="111"/>
      <c r="H26" s="111"/>
      <c r="I26" s="111"/>
      <c r="J26" s="99"/>
      <c r="K26" s="194"/>
      <c r="L26" s="93"/>
      <c r="M26" s="182"/>
      <c r="N26" s="182"/>
      <c r="O26" s="182"/>
      <c r="P26" s="182"/>
      <c r="Q26" s="182"/>
      <c r="R26" s="182"/>
      <c r="S26" s="182"/>
      <c r="T26" s="182"/>
      <c r="U26" s="182"/>
      <c r="V26" s="182"/>
      <c r="W26" s="182"/>
      <c r="X26" s="182"/>
      <c r="Y26" s="182"/>
      <c r="Z26" s="182"/>
      <c r="AA26" s="182"/>
      <c r="AB26" s="191"/>
    </row>
    <row r="27" spans="1:28" ht="24.75" customHeight="1">
      <c r="A27" s="93"/>
      <c r="B27" s="210">
        <v>18</v>
      </c>
      <c r="C27" s="517" t="s">
        <v>629</v>
      </c>
      <c r="D27" s="518"/>
      <c r="E27" s="518"/>
      <c r="F27" s="519"/>
      <c r="G27" s="104"/>
      <c r="H27" s="104"/>
      <c r="I27" s="104"/>
      <c r="J27" s="99"/>
      <c r="K27" s="105"/>
      <c r="L27" s="93"/>
      <c r="M27" s="182"/>
      <c r="N27" s="182"/>
      <c r="O27" s="182"/>
      <c r="P27" s="182"/>
      <c r="Q27" s="182"/>
      <c r="R27" s="182"/>
      <c r="S27" s="182"/>
      <c r="T27" s="182"/>
      <c r="U27" s="182"/>
      <c r="V27" s="182"/>
      <c r="W27" s="182"/>
      <c r="X27" s="182"/>
      <c r="Y27" s="182"/>
      <c r="Z27" s="182"/>
      <c r="AA27" s="182"/>
      <c r="AB27" s="191"/>
    </row>
    <row r="28" spans="1:28" ht="26.15" customHeight="1">
      <c r="A28" s="93"/>
      <c r="B28" s="210">
        <v>19</v>
      </c>
      <c r="C28" s="517" t="s">
        <v>630</v>
      </c>
      <c r="D28" s="518"/>
      <c r="E28" s="518"/>
      <c r="F28" s="519"/>
      <c r="G28" s="106"/>
      <c r="H28" s="106"/>
      <c r="I28" s="106"/>
      <c r="J28" s="99"/>
      <c r="K28" s="108"/>
      <c r="L28" s="93"/>
      <c r="M28" s="182"/>
      <c r="N28" s="182"/>
      <c r="O28" s="182"/>
      <c r="P28" s="182"/>
      <c r="Q28" s="182"/>
      <c r="R28" s="182"/>
      <c r="S28" s="182"/>
      <c r="T28" s="182"/>
      <c r="U28" s="182"/>
      <c r="V28" s="182"/>
      <c r="W28" s="182"/>
      <c r="X28" s="182"/>
      <c r="Y28" s="182"/>
      <c r="Z28" s="182"/>
      <c r="AA28" s="182"/>
      <c r="AB28" s="191"/>
    </row>
    <row r="29" spans="1:28" ht="26.15" customHeight="1">
      <c r="A29" s="93"/>
      <c r="B29" s="210">
        <v>20</v>
      </c>
      <c r="C29" s="485" t="s">
        <v>631</v>
      </c>
      <c r="D29" s="512"/>
      <c r="E29" s="512"/>
      <c r="F29" s="513"/>
      <c r="G29" s="242"/>
      <c r="H29" s="106"/>
      <c r="I29" s="106"/>
      <c r="J29" s="99"/>
      <c r="K29" s="108"/>
      <c r="L29" s="93"/>
      <c r="M29" s="182"/>
      <c r="N29" s="182"/>
      <c r="O29" s="182"/>
      <c r="P29" s="182"/>
      <c r="Q29" s="182"/>
      <c r="R29" s="182"/>
      <c r="S29" s="182"/>
      <c r="T29" s="182"/>
      <c r="U29" s="182"/>
      <c r="V29" s="182"/>
      <c r="W29" s="182"/>
      <c r="X29" s="182"/>
      <c r="Y29" s="182"/>
      <c r="Z29" s="182"/>
      <c r="AA29" s="182"/>
      <c r="AB29" s="191"/>
    </row>
    <row r="30" spans="1:28">
      <c r="A30" s="93"/>
      <c r="B30" s="211"/>
      <c r="C30" s="102" t="s">
        <v>632</v>
      </c>
      <c r="D30" s="102"/>
      <c r="E30" s="192"/>
      <c r="F30" s="102"/>
      <c r="G30" s="111"/>
      <c r="H30" s="111"/>
      <c r="I30" s="111"/>
      <c r="J30" s="99"/>
      <c r="K30" s="194"/>
      <c r="L30" s="93"/>
      <c r="M30" s="182"/>
      <c r="N30" s="182"/>
      <c r="O30" s="182"/>
      <c r="P30" s="182"/>
      <c r="Q30" s="182"/>
      <c r="R30" s="182"/>
      <c r="S30" s="182"/>
      <c r="T30" s="182"/>
      <c r="U30" s="182"/>
      <c r="V30" s="182"/>
      <c r="W30" s="182"/>
      <c r="X30" s="182"/>
      <c r="Y30" s="182"/>
      <c r="Z30" s="182"/>
      <c r="AA30" s="182"/>
      <c r="AB30" s="191"/>
    </row>
    <row r="31" spans="1:28" ht="26.15" customHeight="1">
      <c r="A31" s="93"/>
      <c r="B31" s="210">
        <v>21</v>
      </c>
      <c r="C31" s="517" t="s">
        <v>926</v>
      </c>
      <c r="D31" s="518"/>
      <c r="E31" s="518"/>
      <c r="F31" s="519"/>
      <c r="G31" s="244"/>
      <c r="H31" s="106"/>
      <c r="I31" s="106"/>
      <c r="J31" s="99"/>
      <c r="K31" s="108" t="s">
        <v>652</v>
      </c>
      <c r="L31" s="93"/>
      <c r="M31" s="182"/>
      <c r="N31" s="182"/>
      <c r="O31" s="182"/>
      <c r="P31" s="182"/>
      <c r="Q31" s="182"/>
      <c r="R31" s="182"/>
      <c r="S31" s="182"/>
      <c r="T31" s="182"/>
      <c r="U31" s="182"/>
      <c r="V31" s="182"/>
      <c r="W31" s="182"/>
      <c r="X31" s="182"/>
      <c r="Y31" s="182"/>
      <c r="Z31" s="182"/>
      <c r="AA31" s="182"/>
      <c r="AB31" s="191" t="str">
        <f t="shared" si="0"/>
        <v>Erro!</v>
      </c>
    </row>
    <row r="32" spans="1:28" ht="26.15" customHeight="1">
      <c r="A32" s="93"/>
      <c r="B32" s="210">
        <v>22</v>
      </c>
      <c r="C32" s="485" t="s">
        <v>927</v>
      </c>
      <c r="D32" s="512"/>
      <c r="E32" s="512"/>
      <c r="F32" s="513"/>
      <c r="G32" s="106"/>
      <c r="H32" s="106"/>
      <c r="I32" s="106"/>
      <c r="J32" s="99"/>
      <c r="K32" s="108" t="s">
        <v>237</v>
      </c>
      <c r="L32" s="93"/>
      <c r="M32" s="182"/>
      <c r="N32" s="182"/>
      <c r="O32" s="182"/>
      <c r="P32" s="182"/>
      <c r="Q32" s="182"/>
      <c r="R32" s="182"/>
      <c r="S32" s="182"/>
      <c r="T32" s="182"/>
      <c r="U32" s="182"/>
      <c r="V32" s="182"/>
      <c r="W32" s="182"/>
      <c r="X32" s="182"/>
      <c r="Y32" s="182"/>
      <c r="Z32" s="182"/>
      <c r="AA32" s="182"/>
      <c r="AB32" s="191" t="str">
        <f t="shared" si="0"/>
        <v>Erro!</v>
      </c>
    </row>
    <row r="33" spans="1:28" ht="182.15" customHeight="1">
      <c r="A33" s="93"/>
      <c r="B33" s="210">
        <v>23</v>
      </c>
      <c r="C33" s="500" t="s">
        <v>238</v>
      </c>
      <c r="D33" s="507"/>
      <c r="E33" s="507"/>
      <c r="F33" s="508"/>
      <c r="G33" s="106"/>
      <c r="H33" s="106"/>
      <c r="I33" s="106"/>
      <c r="J33" s="99"/>
      <c r="K33" s="108" t="s">
        <v>934</v>
      </c>
      <c r="L33" s="93"/>
      <c r="M33" s="334" t="s">
        <v>935</v>
      </c>
      <c r="N33" s="182"/>
      <c r="O33" s="182"/>
      <c r="P33" s="182"/>
      <c r="Q33" s="182"/>
      <c r="R33" s="182"/>
      <c r="S33" s="182"/>
      <c r="T33" s="182"/>
      <c r="U33" s="182"/>
      <c r="V33" s="182"/>
      <c r="W33" s="182"/>
      <c r="X33" s="182"/>
      <c r="Y33" s="182"/>
      <c r="Z33" s="182"/>
      <c r="AA33" s="182"/>
      <c r="AB33" s="191" t="str">
        <f t="shared" si="0"/>
        <v>Erro!</v>
      </c>
    </row>
    <row r="34" spans="1:28" ht="42.65" customHeight="1">
      <c r="A34" s="93"/>
      <c r="B34" s="210">
        <v>24</v>
      </c>
      <c r="C34" s="500" t="s">
        <v>634</v>
      </c>
      <c r="D34" s="507"/>
      <c r="E34" s="507"/>
      <c r="F34" s="508"/>
      <c r="G34" s="106"/>
      <c r="H34" s="106"/>
      <c r="I34" s="106"/>
      <c r="J34" s="99"/>
      <c r="K34" s="108" t="s">
        <v>239</v>
      </c>
      <c r="L34" s="93"/>
      <c r="M34" s="182"/>
      <c r="N34" s="182"/>
      <c r="O34" s="182"/>
      <c r="P34" s="182"/>
      <c r="Q34" s="182"/>
      <c r="R34" s="182"/>
      <c r="S34" s="182"/>
      <c r="T34" s="182"/>
      <c r="U34" s="182"/>
      <c r="V34" s="182"/>
      <c r="W34" s="182"/>
      <c r="X34" s="182"/>
      <c r="Y34" s="182"/>
      <c r="Z34" s="182"/>
      <c r="AA34" s="182"/>
      <c r="AB34" s="191" t="str">
        <f t="shared" si="0"/>
        <v>Erro!</v>
      </c>
    </row>
    <row r="35" spans="1:28" ht="26.15" customHeight="1">
      <c r="A35" s="93"/>
      <c r="B35" s="210">
        <v>25</v>
      </c>
      <c r="C35" s="509" t="s">
        <v>240</v>
      </c>
      <c r="D35" s="510"/>
      <c r="E35" s="510"/>
      <c r="F35" s="510"/>
      <c r="G35" s="106"/>
      <c r="H35" s="106"/>
      <c r="I35" s="106"/>
      <c r="J35" s="99"/>
      <c r="K35" s="108" t="s">
        <v>635</v>
      </c>
      <c r="L35" s="93"/>
      <c r="M35" s="182"/>
      <c r="N35" s="182"/>
      <c r="O35" s="182"/>
      <c r="P35" s="182"/>
      <c r="Q35" s="182"/>
      <c r="R35" s="182"/>
      <c r="S35" s="182"/>
      <c r="T35" s="182"/>
      <c r="U35" s="182"/>
      <c r="V35" s="182"/>
      <c r="W35" s="182"/>
      <c r="X35" s="182"/>
      <c r="Y35" s="182"/>
      <c r="Z35" s="182"/>
      <c r="AA35" s="182"/>
      <c r="AB35" s="191" t="str">
        <f t="shared" si="0"/>
        <v>Erro!</v>
      </c>
    </row>
    <row r="36" spans="1:28" ht="52.4" customHeight="1">
      <c r="A36" s="93"/>
      <c r="B36" s="210">
        <v>26</v>
      </c>
      <c r="C36" s="514" t="s">
        <v>928</v>
      </c>
      <c r="D36" s="515"/>
      <c r="E36" s="515"/>
      <c r="F36" s="516"/>
      <c r="G36" s="338"/>
      <c r="H36" s="338"/>
      <c r="I36" s="338"/>
      <c r="J36" s="336"/>
      <c r="K36" s="339" t="s">
        <v>929</v>
      </c>
      <c r="L36" s="93"/>
      <c r="M36" s="334" t="s">
        <v>935</v>
      </c>
      <c r="N36" s="182"/>
      <c r="O36" s="182"/>
      <c r="P36" s="182"/>
      <c r="Q36" s="182"/>
      <c r="R36" s="182"/>
      <c r="S36" s="182"/>
      <c r="T36" s="182"/>
      <c r="U36" s="182"/>
      <c r="V36" s="182"/>
      <c r="W36" s="182"/>
      <c r="X36" s="182"/>
      <c r="Y36" s="182"/>
      <c r="Z36" s="182"/>
      <c r="AA36" s="182"/>
      <c r="AB36" s="191" t="str">
        <f t="shared" si="0"/>
        <v>Erro!</v>
      </c>
    </row>
    <row r="37" spans="1:28" s="261" customFormat="1" ht="51.75" customHeight="1">
      <c r="A37" s="93"/>
      <c r="B37" s="258">
        <v>27</v>
      </c>
      <c r="C37" s="535" t="s">
        <v>930</v>
      </c>
      <c r="D37" s="536"/>
      <c r="E37" s="536"/>
      <c r="F37" s="537"/>
      <c r="G37" s="338"/>
      <c r="H37" s="338"/>
      <c r="I37" s="338"/>
      <c r="J37" s="336"/>
      <c r="K37" s="339" t="s">
        <v>931</v>
      </c>
      <c r="L37" s="93"/>
      <c r="M37" s="257"/>
      <c r="N37" s="257"/>
      <c r="O37" s="257"/>
      <c r="P37" s="257"/>
      <c r="Q37" s="257"/>
      <c r="R37" s="257"/>
      <c r="S37" s="257"/>
      <c r="T37" s="257"/>
      <c r="U37" s="257"/>
      <c r="V37" s="257"/>
      <c r="W37" s="257"/>
      <c r="X37" s="257"/>
      <c r="Y37" s="257"/>
      <c r="Z37" s="257"/>
      <c r="AA37" s="257"/>
      <c r="AB37" s="259" t="str">
        <f t="shared" si="0"/>
        <v>Erro!</v>
      </c>
    </row>
    <row r="38" spans="1:28" ht="52.4" customHeight="1">
      <c r="A38" s="93"/>
      <c r="B38" s="210">
        <v>28</v>
      </c>
      <c r="C38" s="517" t="s">
        <v>678</v>
      </c>
      <c r="D38" s="518"/>
      <c r="E38" s="518"/>
      <c r="F38" s="519"/>
      <c r="G38" s="106"/>
      <c r="H38" s="106"/>
      <c r="I38" s="106"/>
      <c r="J38" s="99"/>
      <c r="K38" s="112" t="s">
        <v>241</v>
      </c>
      <c r="L38" s="93"/>
      <c r="M38" s="182"/>
      <c r="N38" s="182"/>
      <c r="O38" s="182"/>
      <c r="P38" s="182"/>
      <c r="Q38" s="182"/>
      <c r="R38" s="182"/>
      <c r="S38" s="182"/>
      <c r="T38" s="182"/>
      <c r="U38" s="182"/>
      <c r="V38" s="182"/>
      <c r="W38" s="182"/>
      <c r="X38" s="182"/>
      <c r="Y38" s="182"/>
      <c r="Z38" s="182"/>
      <c r="AA38" s="182"/>
      <c r="AB38" s="191" t="str">
        <f t="shared" ref="AB38:AB39" si="3">+IF(COUNTIFS(G38:I38,"X")&lt;&gt;1,"Erro!","")</f>
        <v>Erro!</v>
      </c>
    </row>
    <row r="39" spans="1:28" s="261" customFormat="1" ht="50.15" customHeight="1">
      <c r="A39" s="93"/>
      <c r="B39" s="258">
        <v>29</v>
      </c>
      <c r="C39" s="491" t="s">
        <v>932</v>
      </c>
      <c r="D39" s="492"/>
      <c r="E39" s="492"/>
      <c r="F39" s="493"/>
      <c r="G39" s="338"/>
      <c r="H39" s="338"/>
      <c r="I39" s="338"/>
      <c r="J39" s="336"/>
      <c r="K39" s="340" t="s">
        <v>939</v>
      </c>
      <c r="L39" s="93"/>
      <c r="M39" s="334" t="s">
        <v>935</v>
      </c>
      <c r="N39" s="257"/>
      <c r="O39" s="257"/>
      <c r="P39" s="257"/>
      <c r="Q39" s="257"/>
      <c r="R39" s="257"/>
      <c r="S39" s="257"/>
      <c r="T39" s="257"/>
      <c r="U39" s="257"/>
      <c r="V39" s="257"/>
      <c r="W39" s="257"/>
      <c r="X39" s="257"/>
      <c r="Y39" s="257"/>
      <c r="Z39" s="257"/>
      <c r="AA39" s="257"/>
      <c r="AB39" s="259" t="str">
        <f t="shared" si="3"/>
        <v>Erro!</v>
      </c>
    </row>
    <row r="40" spans="1:28" ht="131.5" customHeight="1">
      <c r="A40" s="93"/>
      <c r="B40" s="210">
        <v>30</v>
      </c>
      <c r="C40" s="528" t="s">
        <v>636</v>
      </c>
      <c r="D40" s="529"/>
      <c r="E40" s="529"/>
      <c r="F40" s="530"/>
      <c r="G40" s="242"/>
      <c r="H40" s="109"/>
      <c r="I40" s="109"/>
      <c r="J40" s="99"/>
      <c r="K40" s="112" t="s">
        <v>679</v>
      </c>
      <c r="L40" s="93"/>
      <c r="M40" s="334" t="s">
        <v>935</v>
      </c>
      <c r="N40" s="182"/>
      <c r="O40" s="182"/>
      <c r="P40" s="182"/>
      <c r="Q40" s="182"/>
      <c r="R40" s="182"/>
      <c r="S40" s="182"/>
      <c r="T40" s="182"/>
      <c r="U40" s="182"/>
      <c r="V40" s="182"/>
      <c r="W40" s="182"/>
      <c r="X40" s="182"/>
      <c r="Y40" s="182"/>
      <c r="Z40" s="182"/>
      <c r="AA40" s="182"/>
      <c r="AB40" s="191" t="str">
        <f t="shared" si="0"/>
        <v>Erro!</v>
      </c>
    </row>
    <row r="41" spans="1:28">
      <c r="A41" s="93"/>
      <c r="B41" s="211"/>
      <c r="C41" s="221" t="s">
        <v>637</v>
      </c>
      <c r="D41" s="215"/>
      <c r="E41" s="216"/>
      <c r="F41" s="215"/>
      <c r="G41" s="111"/>
      <c r="H41" s="111"/>
      <c r="I41" s="111"/>
      <c r="J41" s="99"/>
      <c r="K41" s="194"/>
      <c r="L41" s="93"/>
      <c r="M41" s="182"/>
      <c r="N41" s="182"/>
      <c r="O41" s="182"/>
      <c r="P41" s="182"/>
      <c r="Q41" s="182"/>
      <c r="R41" s="182"/>
      <c r="S41" s="182"/>
      <c r="T41" s="182"/>
      <c r="U41" s="182"/>
      <c r="V41" s="182"/>
      <c r="W41" s="182"/>
      <c r="X41" s="182"/>
      <c r="Y41" s="182"/>
      <c r="Z41" s="182"/>
      <c r="AA41" s="182"/>
      <c r="AB41" s="191"/>
    </row>
    <row r="42" spans="1:28" ht="53.5" customHeight="1">
      <c r="A42" s="93"/>
      <c r="B42" s="212">
        <v>31</v>
      </c>
      <c r="C42" s="520" t="s">
        <v>638</v>
      </c>
      <c r="D42" s="520"/>
      <c r="E42" s="520"/>
      <c r="F42" s="520"/>
      <c r="G42" s="244"/>
      <c r="H42" s="113"/>
      <c r="I42" s="113"/>
      <c r="J42" s="99"/>
      <c r="K42" s="114" t="s">
        <v>639</v>
      </c>
      <c r="L42" s="93"/>
      <c r="M42" s="182"/>
      <c r="N42" s="182"/>
      <c r="O42" s="182"/>
      <c r="P42" s="182"/>
      <c r="Q42" s="182"/>
      <c r="R42" s="182"/>
      <c r="S42" s="182"/>
      <c r="T42" s="182"/>
      <c r="U42" s="182"/>
      <c r="V42" s="182"/>
      <c r="W42" s="182"/>
      <c r="X42" s="182"/>
      <c r="Y42" s="182"/>
      <c r="Z42" s="182"/>
      <c r="AA42" s="182"/>
      <c r="AB42" s="191" t="str">
        <f t="shared" ref="AB42" si="4">+IF(COUNTIFS(G42:I42,"X")&lt;&gt;1,"Erro!","")</f>
        <v>Erro!</v>
      </c>
    </row>
    <row r="43" spans="1:28" ht="64" customHeight="1">
      <c r="A43" s="93"/>
      <c r="B43" s="212">
        <v>32</v>
      </c>
      <c r="C43" s="520" t="s">
        <v>640</v>
      </c>
      <c r="D43" s="520"/>
      <c r="E43" s="520"/>
      <c r="F43" s="520"/>
      <c r="G43" s="106"/>
      <c r="H43" s="106"/>
      <c r="I43" s="106"/>
      <c r="J43" s="99"/>
      <c r="K43" s="114" t="s">
        <v>641</v>
      </c>
      <c r="L43" s="93"/>
      <c r="M43" s="182"/>
      <c r="N43" s="182"/>
      <c r="O43" s="182"/>
      <c r="P43" s="182"/>
      <c r="Q43" s="182"/>
      <c r="R43" s="182"/>
      <c r="S43" s="182"/>
      <c r="T43" s="182"/>
      <c r="U43" s="182"/>
      <c r="V43" s="182"/>
      <c r="W43" s="182"/>
      <c r="X43" s="182"/>
      <c r="Y43" s="182"/>
      <c r="Z43" s="182"/>
      <c r="AA43" s="182"/>
      <c r="AB43" s="191" t="str">
        <f t="shared" ref="AB43" si="5">+IF(COUNTIFS(G43:I43,"X")&lt;&gt;1,"Erro!","")</f>
        <v>Erro!</v>
      </c>
    </row>
    <row r="44" spans="1:28" ht="85" customHeight="1">
      <c r="A44" s="93"/>
      <c r="B44" s="212">
        <v>33</v>
      </c>
      <c r="C44" s="520" t="s">
        <v>642</v>
      </c>
      <c r="D44" s="520"/>
      <c r="E44" s="520"/>
      <c r="F44" s="520"/>
      <c r="G44" s="106"/>
      <c r="H44" s="106"/>
      <c r="I44" s="106"/>
      <c r="J44" s="99"/>
      <c r="K44" s="114" t="s">
        <v>645</v>
      </c>
      <c r="L44" s="93"/>
      <c r="M44" s="182"/>
      <c r="N44" s="182"/>
      <c r="O44" s="182"/>
      <c r="P44" s="182"/>
      <c r="Q44" s="182"/>
      <c r="R44" s="182"/>
      <c r="S44" s="182"/>
      <c r="T44" s="182"/>
      <c r="U44" s="182"/>
      <c r="V44" s="182"/>
      <c r="W44" s="182"/>
      <c r="X44" s="182"/>
      <c r="Y44" s="182"/>
      <c r="Z44" s="182"/>
      <c r="AA44" s="182"/>
      <c r="AB44" s="191" t="str">
        <f t="shared" ref="AB44:AB45" si="6">+IF(COUNTIFS(G44:I44,"X")&lt;&gt;1,"Erro!","")</f>
        <v>Erro!</v>
      </c>
    </row>
    <row r="45" spans="1:28" s="261" customFormat="1" ht="52.4" customHeight="1">
      <c r="A45" s="93"/>
      <c r="B45" s="210">
        <v>34</v>
      </c>
      <c r="C45" s="514" t="s">
        <v>928</v>
      </c>
      <c r="D45" s="515"/>
      <c r="E45" s="515"/>
      <c r="F45" s="516"/>
      <c r="G45" s="338"/>
      <c r="H45" s="338"/>
      <c r="I45" s="338"/>
      <c r="J45" s="336"/>
      <c r="K45" s="339" t="s">
        <v>929</v>
      </c>
      <c r="L45" s="93"/>
      <c r="M45" s="334" t="s">
        <v>935</v>
      </c>
      <c r="N45" s="182"/>
      <c r="O45" s="182"/>
      <c r="P45" s="182"/>
      <c r="Q45" s="182"/>
      <c r="R45" s="182"/>
      <c r="S45" s="182"/>
      <c r="T45" s="182"/>
      <c r="U45" s="182"/>
      <c r="V45" s="182"/>
      <c r="W45" s="182"/>
      <c r="X45" s="182"/>
      <c r="Y45" s="182"/>
      <c r="Z45" s="182"/>
      <c r="AA45" s="182"/>
      <c r="AB45" s="191" t="str">
        <f t="shared" si="6"/>
        <v>Erro!</v>
      </c>
    </row>
    <row r="46" spans="1:28">
      <c r="A46" s="93"/>
      <c r="B46" s="211"/>
      <c r="C46" s="221" t="s">
        <v>242</v>
      </c>
      <c r="D46" s="215"/>
      <c r="E46" s="216"/>
      <c r="F46" s="215"/>
      <c r="G46" s="111"/>
      <c r="H46" s="111"/>
      <c r="I46" s="111"/>
      <c r="J46" s="99"/>
      <c r="K46" s="194" t="s">
        <v>243</v>
      </c>
      <c r="L46" s="93"/>
      <c r="M46" s="182"/>
      <c r="N46" s="182"/>
      <c r="O46" s="182"/>
      <c r="P46" s="182"/>
      <c r="Q46" s="182"/>
      <c r="R46" s="182"/>
      <c r="S46" s="182"/>
      <c r="T46" s="182"/>
      <c r="U46" s="182"/>
      <c r="V46" s="182"/>
      <c r="W46" s="182"/>
      <c r="X46" s="182"/>
      <c r="Y46" s="182"/>
      <c r="Z46" s="182"/>
      <c r="AA46" s="182"/>
      <c r="AB46" s="191"/>
    </row>
    <row r="47" spans="1:28" ht="135.75" customHeight="1">
      <c r="A47" s="93"/>
      <c r="B47" s="212">
        <v>35</v>
      </c>
      <c r="C47" s="520" t="s">
        <v>643</v>
      </c>
      <c r="D47" s="520"/>
      <c r="E47" s="520"/>
      <c r="F47" s="520"/>
      <c r="G47" s="104"/>
      <c r="H47" s="113"/>
      <c r="I47" s="113"/>
      <c r="J47" s="99"/>
      <c r="K47" s="252" t="s">
        <v>938</v>
      </c>
      <c r="L47" s="93"/>
      <c r="M47" s="334" t="s">
        <v>935</v>
      </c>
      <c r="N47" s="182"/>
      <c r="O47" s="182"/>
      <c r="P47" s="182"/>
      <c r="Q47" s="182"/>
      <c r="R47" s="182"/>
      <c r="S47" s="182"/>
      <c r="T47" s="182"/>
      <c r="U47" s="182"/>
      <c r="V47" s="182"/>
      <c r="W47" s="182"/>
      <c r="X47" s="182"/>
      <c r="Y47" s="182"/>
      <c r="Z47" s="182"/>
      <c r="AA47" s="182"/>
      <c r="AB47" s="191" t="str">
        <f t="shared" si="0"/>
        <v>Erro!</v>
      </c>
    </row>
    <row r="48" spans="1:28">
      <c r="A48" s="93"/>
      <c r="B48" s="211"/>
      <c r="C48" s="221" t="s">
        <v>644</v>
      </c>
      <c r="D48" s="215"/>
      <c r="E48" s="216"/>
      <c r="F48" s="215"/>
      <c r="G48" s="111"/>
      <c r="H48" s="111"/>
      <c r="I48" s="111"/>
      <c r="J48" s="99"/>
      <c r="K48" s="194" t="s">
        <v>243</v>
      </c>
      <c r="L48" s="93"/>
      <c r="M48" s="182"/>
      <c r="N48" s="182"/>
      <c r="O48" s="182"/>
      <c r="P48" s="182"/>
      <c r="Q48" s="182"/>
      <c r="R48" s="182"/>
      <c r="S48" s="182"/>
      <c r="T48" s="182"/>
      <c r="U48" s="182"/>
      <c r="V48" s="182"/>
      <c r="W48" s="182"/>
      <c r="X48" s="182"/>
      <c r="Y48" s="182"/>
      <c r="Z48" s="182"/>
      <c r="AA48" s="182"/>
      <c r="AB48" s="191"/>
    </row>
    <row r="49" spans="1:28" ht="65.150000000000006" customHeight="1">
      <c r="A49" s="93"/>
      <c r="B49" s="213">
        <v>36</v>
      </c>
      <c r="C49" s="503" t="s">
        <v>936</v>
      </c>
      <c r="D49" s="503"/>
      <c r="E49" s="503"/>
      <c r="F49" s="503"/>
      <c r="G49" s="244"/>
      <c r="H49" s="244"/>
      <c r="I49" s="244"/>
      <c r="J49" s="99"/>
      <c r="K49" s="105" t="s">
        <v>937</v>
      </c>
      <c r="L49" s="93"/>
      <c r="M49" s="334" t="s">
        <v>935</v>
      </c>
      <c r="N49" s="182"/>
      <c r="O49" s="182"/>
      <c r="P49" s="182"/>
      <c r="Q49" s="182"/>
      <c r="R49" s="182"/>
      <c r="S49" s="182"/>
      <c r="T49" s="182"/>
      <c r="U49" s="182"/>
      <c r="V49" s="182"/>
      <c r="W49" s="182"/>
      <c r="X49" s="182"/>
      <c r="Y49" s="182"/>
      <c r="Z49" s="182"/>
      <c r="AA49" s="182"/>
      <c r="AB49" s="191" t="str">
        <f t="shared" si="0"/>
        <v>Erro!</v>
      </c>
    </row>
    <row r="50" spans="1:28" ht="225.75" customHeight="1">
      <c r="A50" s="93"/>
      <c r="B50" s="210">
        <v>37</v>
      </c>
      <c r="C50" s="504" t="s">
        <v>244</v>
      </c>
      <c r="D50" s="505"/>
      <c r="E50" s="505"/>
      <c r="F50" s="506"/>
      <c r="G50" s="338"/>
      <c r="H50" s="338"/>
      <c r="I50" s="338"/>
      <c r="J50" s="336"/>
      <c r="K50" s="341" t="s">
        <v>933</v>
      </c>
      <c r="L50" s="93"/>
      <c r="M50" s="182"/>
      <c r="N50" s="182"/>
      <c r="O50" s="182"/>
      <c r="P50" s="182"/>
      <c r="Q50" s="182"/>
      <c r="R50" s="182"/>
      <c r="S50" s="182"/>
      <c r="T50" s="182"/>
      <c r="U50" s="182"/>
      <c r="V50" s="182"/>
      <c r="W50" s="182"/>
      <c r="X50" s="182"/>
      <c r="Y50" s="182"/>
      <c r="Z50" s="182"/>
      <c r="AA50" s="182"/>
      <c r="AB50" s="191" t="str">
        <f t="shared" si="0"/>
        <v>Erro!</v>
      </c>
    </row>
    <row r="51" spans="1:28" ht="52" customHeight="1">
      <c r="A51" s="93"/>
      <c r="B51" s="210">
        <v>38</v>
      </c>
      <c r="C51" s="521" t="s">
        <v>653</v>
      </c>
      <c r="D51" s="522"/>
      <c r="E51" s="522"/>
      <c r="F51" s="523"/>
      <c r="G51" s="254"/>
      <c r="H51" s="254"/>
      <c r="I51" s="254"/>
      <c r="J51" s="255"/>
      <c r="K51" s="253" t="s">
        <v>654</v>
      </c>
      <c r="L51" s="93"/>
      <c r="M51" s="182"/>
      <c r="N51" s="182"/>
      <c r="O51" s="182"/>
      <c r="P51" s="182"/>
      <c r="Q51" s="182"/>
      <c r="R51" s="182"/>
      <c r="S51" s="182"/>
      <c r="T51" s="182"/>
      <c r="U51" s="182"/>
      <c r="V51" s="182"/>
      <c r="W51" s="182"/>
      <c r="X51" s="182"/>
      <c r="Y51" s="182"/>
      <c r="Z51" s="182"/>
      <c r="AA51" s="182"/>
      <c r="AB51" s="191" t="str">
        <f t="shared" si="0"/>
        <v>Erro!</v>
      </c>
    </row>
    <row r="52" spans="1:28" ht="42" customHeight="1">
      <c r="A52" s="93"/>
      <c r="B52" s="210">
        <v>39</v>
      </c>
      <c r="C52" s="524" t="s">
        <v>245</v>
      </c>
      <c r="D52" s="525"/>
      <c r="E52" s="525"/>
      <c r="F52" s="526"/>
      <c r="G52" s="106"/>
      <c r="H52" s="106"/>
      <c r="I52" s="106"/>
      <c r="J52" s="99"/>
      <c r="K52" s="107" t="s">
        <v>246</v>
      </c>
      <c r="L52" s="93"/>
      <c r="M52" s="182"/>
      <c r="N52" s="182"/>
      <c r="O52" s="182"/>
      <c r="P52" s="182"/>
      <c r="Q52" s="182"/>
      <c r="R52" s="182"/>
      <c r="S52" s="182"/>
      <c r="T52" s="182"/>
      <c r="U52" s="182"/>
      <c r="V52" s="182"/>
      <c r="W52" s="182"/>
      <c r="X52" s="182"/>
      <c r="Y52" s="182"/>
      <c r="Z52" s="182"/>
      <c r="AA52" s="182"/>
      <c r="AB52" s="191" t="str">
        <f t="shared" si="0"/>
        <v>Erro!</v>
      </c>
    </row>
    <row r="53" spans="1:28" ht="59.5" customHeight="1">
      <c r="A53" s="93"/>
      <c r="B53" s="210">
        <v>40</v>
      </c>
      <c r="C53" s="521" t="s">
        <v>663</v>
      </c>
      <c r="D53" s="522"/>
      <c r="E53" s="522"/>
      <c r="F53" s="523"/>
      <c r="G53" s="106"/>
      <c r="H53" s="106"/>
      <c r="I53" s="106"/>
      <c r="J53" s="99"/>
      <c r="K53" s="108" t="s">
        <v>680</v>
      </c>
      <c r="L53" s="93"/>
      <c r="M53" s="334" t="s">
        <v>935</v>
      </c>
      <c r="N53" s="182"/>
      <c r="O53" s="182"/>
      <c r="P53" s="182"/>
      <c r="Q53" s="182"/>
      <c r="R53" s="182"/>
      <c r="S53" s="182"/>
      <c r="T53" s="182"/>
      <c r="U53" s="182"/>
      <c r="V53" s="182"/>
      <c r="W53" s="182"/>
      <c r="X53" s="182"/>
      <c r="Y53" s="182"/>
      <c r="Z53" s="182"/>
      <c r="AA53" s="182"/>
      <c r="AB53" s="191" t="str">
        <f t="shared" ref="AB53" si="7">+IF(COUNTIFS(G53:I53,"X")&lt;&gt;1,"Erro!","")</f>
        <v>Erro!</v>
      </c>
    </row>
    <row r="54" spans="1:28" ht="91" customHeight="1">
      <c r="A54" s="93"/>
      <c r="B54" s="210">
        <v>41</v>
      </c>
      <c r="C54" s="521" t="s">
        <v>247</v>
      </c>
      <c r="D54" s="522"/>
      <c r="E54" s="522"/>
      <c r="F54" s="523"/>
      <c r="G54" s="106"/>
      <c r="H54" s="106"/>
      <c r="I54" s="106"/>
      <c r="J54" s="99"/>
      <c r="K54" s="107" t="s">
        <v>681</v>
      </c>
      <c r="L54" s="93"/>
      <c r="M54" s="334" t="s">
        <v>935</v>
      </c>
      <c r="N54" s="182"/>
      <c r="O54" s="182"/>
      <c r="P54" s="182"/>
      <c r="Q54" s="182"/>
      <c r="R54" s="182"/>
      <c r="S54" s="182"/>
      <c r="T54" s="182"/>
      <c r="U54" s="182"/>
      <c r="V54" s="182"/>
      <c r="W54" s="182"/>
      <c r="X54" s="182"/>
      <c r="Y54" s="182"/>
      <c r="Z54" s="182"/>
      <c r="AA54" s="182"/>
      <c r="AB54" s="191" t="str">
        <f t="shared" si="0"/>
        <v>Erro!</v>
      </c>
    </row>
    <row r="55" spans="1:28" ht="96" customHeight="1">
      <c r="A55" s="93"/>
      <c r="B55" s="210">
        <v>42</v>
      </c>
      <c r="C55" s="521" t="s">
        <v>248</v>
      </c>
      <c r="D55" s="522"/>
      <c r="E55" s="522"/>
      <c r="F55" s="523"/>
      <c r="G55" s="106"/>
      <c r="H55" s="106"/>
      <c r="I55" s="106"/>
      <c r="J55" s="99"/>
      <c r="K55" s="107" t="s">
        <v>682</v>
      </c>
      <c r="L55" s="93"/>
      <c r="M55" s="334" t="s">
        <v>935</v>
      </c>
      <c r="N55" s="182"/>
      <c r="O55" s="182"/>
      <c r="P55" s="182"/>
      <c r="Q55" s="182"/>
      <c r="R55" s="182"/>
      <c r="S55" s="182"/>
      <c r="T55" s="182"/>
      <c r="U55" s="182"/>
      <c r="V55" s="182"/>
      <c r="W55" s="182"/>
      <c r="X55" s="182"/>
      <c r="Y55" s="182"/>
      <c r="Z55" s="182"/>
      <c r="AA55" s="182"/>
      <c r="AB55" s="191" t="str">
        <f t="shared" si="0"/>
        <v>Erro!</v>
      </c>
    </row>
    <row r="56" spans="1:28" ht="24">
      <c r="A56" s="93"/>
      <c r="B56" s="214">
        <v>43</v>
      </c>
      <c r="C56" s="531" t="s">
        <v>249</v>
      </c>
      <c r="D56" s="532"/>
      <c r="E56" s="532"/>
      <c r="F56" s="533"/>
      <c r="G56" s="243"/>
      <c r="H56" s="243"/>
      <c r="I56" s="243"/>
      <c r="J56" s="99"/>
      <c r="K56" s="110" t="s">
        <v>250</v>
      </c>
      <c r="L56" s="93"/>
      <c r="M56" s="182"/>
      <c r="N56" s="182"/>
      <c r="O56" s="182"/>
      <c r="P56" s="182"/>
      <c r="Q56" s="182"/>
      <c r="R56" s="182"/>
      <c r="S56" s="182"/>
      <c r="T56" s="182"/>
      <c r="U56" s="182"/>
      <c r="V56" s="182"/>
      <c r="W56" s="182"/>
      <c r="X56" s="182"/>
      <c r="Y56" s="182"/>
      <c r="Z56" s="182"/>
      <c r="AA56" s="182"/>
      <c r="AB56" s="191" t="str">
        <f t="shared" si="0"/>
        <v>Erro!</v>
      </c>
    </row>
    <row r="57" spans="1:28" ht="52" customHeight="1">
      <c r="A57" s="93"/>
      <c r="B57" s="93"/>
      <c r="C57" s="527" t="s">
        <v>633</v>
      </c>
      <c r="D57" s="527"/>
      <c r="E57" s="527"/>
      <c r="F57" s="527"/>
      <c r="G57" s="527"/>
      <c r="H57" s="527"/>
      <c r="I57" s="527"/>
      <c r="J57" s="527"/>
      <c r="K57" s="527"/>
      <c r="L57" s="93"/>
      <c r="M57" s="195"/>
      <c r="N57" s="195"/>
      <c r="O57" s="195"/>
      <c r="P57" s="195"/>
      <c r="Q57" s="195"/>
      <c r="R57" s="195"/>
      <c r="S57" s="195"/>
      <c r="T57" s="195"/>
      <c r="U57" s="195"/>
      <c r="V57" s="195"/>
      <c r="W57" s="195"/>
      <c r="X57" s="195"/>
      <c r="Y57" s="195"/>
      <c r="Z57" s="195"/>
      <c r="AA57" s="195"/>
      <c r="AB57" s="196"/>
    </row>
  </sheetData>
  <mergeCells count="49">
    <mergeCell ref="C47:F47"/>
    <mergeCell ref="C56:F56"/>
    <mergeCell ref="C20:F20"/>
    <mergeCell ref="C38:F38"/>
    <mergeCell ref="C33:F33"/>
    <mergeCell ref="C21:F21"/>
    <mergeCell ref="C25:F25"/>
    <mergeCell ref="C37:F37"/>
    <mergeCell ref="C31:F31"/>
    <mergeCell ref="C24:F24"/>
    <mergeCell ref="C27:F27"/>
    <mergeCell ref="C55:F55"/>
    <mergeCell ref="C43:F43"/>
    <mergeCell ref="C42:F42"/>
    <mergeCell ref="C53:F53"/>
    <mergeCell ref="C52:F52"/>
    <mergeCell ref="C54:F54"/>
    <mergeCell ref="C51:F51"/>
    <mergeCell ref="C57:K57"/>
    <mergeCell ref="C29:F29"/>
    <mergeCell ref="C22:F22"/>
    <mergeCell ref="C23:F23"/>
    <mergeCell ref="C45:F45"/>
    <mergeCell ref="C44:F44"/>
    <mergeCell ref="C40:F40"/>
    <mergeCell ref="C12:F12"/>
    <mergeCell ref="C13:F13"/>
    <mergeCell ref="C14:F14"/>
    <mergeCell ref="C49:F49"/>
    <mergeCell ref="C50:F50"/>
    <mergeCell ref="C34:F34"/>
    <mergeCell ref="C35:F35"/>
    <mergeCell ref="C39:F39"/>
    <mergeCell ref="C16:F16"/>
    <mergeCell ref="C17:F17"/>
    <mergeCell ref="C18:F18"/>
    <mergeCell ref="C19:F19"/>
    <mergeCell ref="C32:F32"/>
    <mergeCell ref="C36:F36"/>
    <mergeCell ref="C15:F15"/>
    <mergeCell ref="C28:F28"/>
    <mergeCell ref="C11:F11"/>
    <mergeCell ref="K5:K6"/>
    <mergeCell ref="C7:F7"/>
    <mergeCell ref="C9:F9"/>
    <mergeCell ref="C10:F10"/>
    <mergeCell ref="B5:F5"/>
    <mergeCell ref="B6:F6"/>
    <mergeCell ref="G5:I5"/>
  </mergeCells>
  <conditionalFormatting sqref="B54:B56 B46:B52 B31:B35 B40">
    <cfRule type="expression" dxfId="68" priority="104">
      <formula>AB31="Erro!!"</formula>
    </cfRule>
  </conditionalFormatting>
  <conditionalFormatting sqref="H15 G26:H26 G46:H46 H17:H19 H21:H23 H25 G48:H48 H47 H54:H56 H49:H52 H33:H35 G31:H32 H40">
    <cfRule type="expression" dxfId="67" priority="103">
      <formula>$I15="X"</formula>
    </cfRule>
  </conditionalFormatting>
  <conditionalFormatting sqref="B36">
    <cfRule type="expression" dxfId="66" priority="102">
      <formula>AB36="Erro!!"</formula>
    </cfRule>
  </conditionalFormatting>
  <conditionalFormatting sqref="H36">
    <cfRule type="expression" dxfId="65" priority="101">
      <formula>$I36="X"</formula>
    </cfRule>
  </conditionalFormatting>
  <conditionalFormatting sqref="B14">
    <cfRule type="expression" dxfId="64" priority="98">
      <formula>AB14="Erro!!"</formula>
    </cfRule>
  </conditionalFormatting>
  <conditionalFormatting sqref="H14">
    <cfRule type="expression" dxfId="63" priority="97">
      <formula>$I14="X"</formula>
    </cfRule>
  </conditionalFormatting>
  <conditionalFormatting sqref="B16">
    <cfRule type="expression" dxfId="62" priority="96">
      <formula>AB16="Erro!!"</formula>
    </cfRule>
  </conditionalFormatting>
  <conditionalFormatting sqref="H16">
    <cfRule type="expression" dxfId="61" priority="95">
      <formula>$I16="X"</formula>
    </cfRule>
  </conditionalFormatting>
  <conditionalFormatting sqref="B9:B13 B15 B17:B19 B21:B23 B25:B26">
    <cfRule type="expression" dxfId="60" priority="108">
      <formula>AB9="Erro!!"</formula>
    </cfRule>
  </conditionalFormatting>
  <conditionalFormatting sqref="H10:H13 G9:H9">
    <cfRule type="expression" dxfId="59" priority="107">
      <formula>$I9="X"</formula>
    </cfRule>
  </conditionalFormatting>
  <conditionalFormatting sqref="B20">
    <cfRule type="expression" dxfId="58" priority="94">
      <formula>AB20="Erro!!"</formula>
    </cfRule>
  </conditionalFormatting>
  <conditionalFormatting sqref="H20">
    <cfRule type="expression" dxfId="57" priority="93">
      <formula>$I20="X"</formula>
    </cfRule>
  </conditionalFormatting>
  <conditionalFormatting sqref="B38">
    <cfRule type="expression" dxfId="56" priority="92">
      <formula>AB38="Erro!!"</formula>
    </cfRule>
  </conditionalFormatting>
  <conditionalFormatting sqref="H38">
    <cfRule type="expression" dxfId="55" priority="91">
      <formula>$I38="X"</formula>
    </cfRule>
  </conditionalFormatting>
  <conditionalFormatting sqref="H24">
    <cfRule type="expression" dxfId="54" priority="87">
      <formula>$I24="X"</formula>
    </cfRule>
  </conditionalFormatting>
  <conditionalFormatting sqref="B24">
    <cfRule type="expression" dxfId="53" priority="88">
      <formula>AB24="Erro!!"</formula>
    </cfRule>
  </conditionalFormatting>
  <conditionalFormatting sqref="H27:H29">
    <cfRule type="expression" dxfId="52" priority="85">
      <formula>$I27="X"</formula>
    </cfRule>
  </conditionalFormatting>
  <conditionalFormatting sqref="B27:B29">
    <cfRule type="expression" dxfId="51" priority="86">
      <formula>AB27="Erro!!"</formula>
    </cfRule>
  </conditionalFormatting>
  <conditionalFormatting sqref="G30:H30">
    <cfRule type="expression" dxfId="50" priority="83">
      <formula>$I30="X"</formula>
    </cfRule>
  </conditionalFormatting>
  <conditionalFormatting sqref="B30">
    <cfRule type="expression" dxfId="49" priority="84">
      <formula>AB30="Erro!!"</formula>
    </cfRule>
  </conditionalFormatting>
  <conditionalFormatting sqref="B41">
    <cfRule type="expression" dxfId="48" priority="80">
      <formula>AB41="Erro!!"</formula>
    </cfRule>
  </conditionalFormatting>
  <conditionalFormatting sqref="G41:H41">
    <cfRule type="expression" dxfId="47" priority="79">
      <formula>$I41="X"</formula>
    </cfRule>
  </conditionalFormatting>
  <conditionalFormatting sqref="H43">
    <cfRule type="expression" dxfId="46" priority="69">
      <formula>$I43="X"</formula>
    </cfRule>
  </conditionalFormatting>
  <conditionalFormatting sqref="B44">
    <cfRule type="expression" dxfId="45" priority="72">
      <formula>AB44="Erro!!"</formula>
    </cfRule>
  </conditionalFormatting>
  <conditionalFormatting sqref="H44">
    <cfRule type="expression" dxfId="44" priority="71">
      <formula>$I44="X"</formula>
    </cfRule>
  </conditionalFormatting>
  <conditionalFormatting sqref="B43">
    <cfRule type="expression" dxfId="43" priority="70">
      <formula>AB43="Erro!!"</formula>
    </cfRule>
  </conditionalFormatting>
  <conditionalFormatting sqref="B42">
    <cfRule type="expression" dxfId="42" priority="68">
      <formula>AB42="Erro!!"</formula>
    </cfRule>
  </conditionalFormatting>
  <conditionalFormatting sqref="H42">
    <cfRule type="expression" dxfId="41" priority="67">
      <formula>$I42="X"</formula>
    </cfRule>
  </conditionalFormatting>
  <conditionalFormatting sqref="G23">
    <cfRule type="expression" dxfId="40" priority="57">
      <formula>$I23="X"</formula>
    </cfRule>
  </conditionalFormatting>
  <conditionalFormatting sqref="G10:G18">
    <cfRule type="expression" dxfId="39" priority="62">
      <formula>$I10="X"</formula>
    </cfRule>
  </conditionalFormatting>
  <conditionalFormatting sqref="G19">
    <cfRule type="expression" dxfId="38" priority="61">
      <formula>$I19="X"</formula>
    </cfRule>
  </conditionalFormatting>
  <conditionalFormatting sqref="G20:G21">
    <cfRule type="expression" dxfId="37" priority="60">
      <formula>$I20="X"</formula>
    </cfRule>
  </conditionalFormatting>
  <conditionalFormatting sqref="G24">
    <cfRule type="expression" dxfId="36" priority="56">
      <formula>$I24="X"</formula>
    </cfRule>
  </conditionalFormatting>
  <conditionalFormatting sqref="G27">
    <cfRule type="expression" dxfId="35" priority="54">
      <formula>$I27="X"</formula>
    </cfRule>
  </conditionalFormatting>
  <conditionalFormatting sqref="G22">
    <cfRule type="expression" dxfId="34" priority="58">
      <formula>$I22="X"</formula>
    </cfRule>
  </conditionalFormatting>
  <conditionalFormatting sqref="G25">
    <cfRule type="expression" dxfId="33" priority="55">
      <formula>$I25="X"</formula>
    </cfRule>
  </conditionalFormatting>
  <conditionalFormatting sqref="G28">
    <cfRule type="expression" dxfId="32" priority="53">
      <formula>$I28="X"</formula>
    </cfRule>
  </conditionalFormatting>
  <conditionalFormatting sqref="G29">
    <cfRule type="expression" dxfId="31" priority="52">
      <formula>$I29="X"</formula>
    </cfRule>
  </conditionalFormatting>
  <conditionalFormatting sqref="G33">
    <cfRule type="expression" dxfId="30" priority="51">
      <formula>$I33="X"</formula>
    </cfRule>
  </conditionalFormatting>
  <conditionalFormatting sqref="G34">
    <cfRule type="expression" dxfId="29" priority="50">
      <formula>$I34="X"</formula>
    </cfRule>
  </conditionalFormatting>
  <conditionalFormatting sqref="G35">
    <cfRule type="expression" dxfId="28" priority="48">
      <formula>$I35="X"</formula>
    </cfRule>
  </conditionalFormatting>
  <conditionalFormatting sqref="G36">
    <cfRule type="expression" dxfId="27" priority="43">
      <formula>$I36="X"</formula>
    </cfRule>
  </conditionalFormatting>
  <conditionalFormatting sqref="G38">
    <cfRule type="expression" dxfId="26" priority="41">
      <formula>$I38="X"</formula>
    </cfRule>
  </conditionalFormatting>
  <conditionalFormatting sqref="G40">
    <cfRule type="expression" dxfId="25" priority="38">
      <formula>$I40="X"</formula>
    </cfRule>
  </conditionalFormatting>
  <conditionalFormatting sqref="G42">
    <cfRule type="expression" dxfId="24" priority="37">
      <formula>$I42="X"</formula>
    </cfRule>
  </conditionalFormatting>
  <conditionalFormatting sqref="G43">
    <cfRule type="expression" dxfId="23" priority="36">
      <formula>$I43="X"</formula>
    </cfRule>
  </conditionalFormatting>
  <conditionalFormatting sqref="G44">
    <cfRule type="expression" dxfId="22" priority="35">
      <formula>$I44="X"</formula>
    </cfRule>
  </conditionalFormatting>
  <conditionalFormatting sqref="G47">
    <cfRule type="expression" dxfId="21" priority="30">
      <formula>$I47="X"</formula>
    </cfRule>
  </conditionalFormatting>
  <conditionalFormatting sqref="G49">
    <cfRule type="expression" dxfId="20" priority="29">
      <formula>$I49="X"</formula>
    </cfRule>
  </conditionalFormatting>
  <conditionalFormatting sqref="G50">
    <cfRule type="expression" dxfId="19" priority="28">
      <formula>$I50="X"</formula>
    </cfRule>
  </conditionalFormatting>
  <conditionalFormatting sqref="G54">
    <cfRule type="expression" dxfId="18" priority="24">
      <formula>$I54="X"</formula>
    </cfRule>
  </conditionalFormatting>
  <conditionalFormatting sqref="G51">
    <cfRule type="expression" dxfId="17" priority="27">
      <formula>$I51="X"</formula>
    </cfRule>
  </conditionalFormatting>
  <conditionalFormatting sqref="G52">
    <cfRule type="expression" dxfId="16" priority="26">
      <formula>$I52="X"</formula>
    </cfRule>
  </conditionalFormatting>
  <conditionalFormatting sqref="G55">
    <cfRule type="expression" dxfId="15" priority="23">
      <formula>$I55="X"</formula>
    </cfRule>
  </conditionalFormatting>
  <conditionalFormatting sqref="G56">
    <cfRule type="expression" dxfId="14" priority="21">
      <formula>$I56="X"</formula>
    </cfRule>
  </conditionalFormatting>
  <conditionalFormatting sqref="B53">
    <cfRule type="expression" dxfId="13" priority="20">
      <formula>AB53="Erro!!"</formula>
    </cfRule>
  </conditionalFormatting>
  <conditionalFormatting sqref="H53">
    <cfRule type="expression" dxfId="12" priority="17">
      <formula>$I53="X"</formula>
    </cfRule>
  </conditionalFormatting>
  <conditionalFormatting sqref="G53">
    <cfRule type="expression" dxfId="11" priority="16">
      <formula>$I53="X"</formula>
    </cfRule>
  </conditionalFormatting>
  <conditionalFormatting sqref="B39">
    <cfRule type="expression" dxfId="10" priority="9">
      <formula>AB39="Erro!!"</formula>
    </cfRule>
  </conditionalFormatting>
  <conditionalFormatting sqref="H39">
    <cfRule type="expression" dxfId="9" priority="8">
      <formula>$I39="X"</formula>
    </cfRule>
  </conditionalFormatting>
  <conditionalFormatting sqref="G39">
    <cfRule type="expression" dxfId="8" priority="7">
      <formula>$I39="X"</formula>
    </cfRule>
  </conditionalFormatting>
  <conditionalFormatting sqref="B37">
    <cfRule type="expression" dxfId="7" priority="12">
      <formula>AB37="Erro!!"</formula>
    </cfRule>
  </conditionalFormatting>
  <conditionalFormatting sqref="H37">
    <cfRule type="expression" dxfId="6" priority="11">
      <formula>$I37="X"</formula>
    </cfRule>
  </conditionalFormatting>
  <conditionalFormatting sqref="G37">
    <cfRule type="expression" dxfId="5" priority="10">
      <formula>$I37="X"</formula>
    </cfRule>
  </conditionalFormatting>
  <conditionalFormatting sqref="G45">
    <cfRule type="expression" dxfId="4" priority="4">
      <formula>$I45="X"</formula>
    </cfRule>
  </conditionalFormatting>
  <conditionalFormatting sqref="B45">
    <cfRule type="expression" dxfId="3" priority="6">
      <formula>AB45="Erro!!"</formula>
    </cfRule>
  </conditionalFormatting>
  <conditionalFormatting sqref="H45">
    <cfRule type="expression" dxfId="2" priority="5">
      <formula>$I45="X"</formula>
    </cfRule>
  </conditionalFormatting>
  <dataValidations count="1">
    <dataValidation type="list" allowBlank="1" showInputMessage="1" showErrorMessage="1" sqref="G27:I29 G9:I25 G31:I56" xr:uid="{B7809855-C12D-426E-A93D-6100D7109D6D}">
      <formula1>"X"</formula1>
    </dataValidation>
  </dataValidations>
  <hyperlinks>
    <hyperlink ref="M33" r:id="rId1" xr:uid="{A9FE6A40-5011-4987-930A-9C665AFD6E33}"/>
    <hyperlink ref="M36" r:id="rId2" xr:uid="{4A0B5A8C-5F73-49C8-A2D6-67B34C796726}"/>
    <hyperlink ref="M39" r:id="rId3" xr:uid="{167EAEF4-590B-4BAE-866B-2F5E8480D571}"/>
    <hyperlink ref="M40" r:id="rId4" xr:uid="{315CA979-D6C8-4C75-BC14-93C6ABE48021}"/>
    <hyperlink ref="M45" r:id="rId5" xr:uid="{FA97DCF6-840A-4791-A0A6-2BFE5EDA7701}"/>
    <hyperlink ref="M47" r:id="rId6" xr:uid="{F14A396E-D6F0-4EB5-B2E7-2AB438DF2FB5}"/>
    <hyperlink ref="M49" r:id="rId7" xr:uid="{278DEA04-C148-4446-9258-28A5D7DB5936}"/>
    <hyperlink ref="M53" r:id="rId8" xr:uid="{A4847E6E-2568-4C94-8383-146B9E7EBA7E}"/>
    <hyperlink ref="M54" r:id="rId9" xr:uid="{A308E2C1-39FF-4EAF-AAAB-84033609BC74}"/>
    <hyperlink ref="M55" r:id="rId10" xr:uid="{941F1EC9-1BD3-4B70-B006-85DBD64214AB}"/>
  </hyperlinks>
  <pageMargins left="0.3611111111111111" right="0.375" top="1.3611111111111112" bottom="0.75" header="0.3" footer="0.3"/>
  <pageSetup paperSize="9" scale="34" orientation="landscape" r:id="rId11"/>
  <headerFooter differentFirst="1">
    <oddHeader>&amp;L&amp;G&amp;R
&amp;G</oddHeader>
    <oddFooter>&amp;L&amp;9MOD.PN.FRM.058.EN.V03</oddFooter>
    <firstHeader>&amp;L&amp;G&amp;R
&amp;G</firstHeader>
    <firstFooter>&amp;L&amp;"-,Negrito"&amp;9IMP.:&amp;"-,Normal"  MOD.PN.FRM.300.EN.V02</firstFooter>
  </headerFooter>
  <rowBreaks count="2" manualBreakCount="2">
    <brk id="25" max="16383" man="1"/>
    <brk id="40" max="16383" man="1"/>
  </rowBreaks>
  <legacyDrawingHF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831CC-8280-4B9A-AEFA-8D0D9316AC98}">
  <dimension ref="A7:K12"/>
  <sheetViews>
    <sheetView zoomScale="120" zoomScaleNormal="120" workbookViewId="0">
      <selection activeCell="N12" sqref="N12"/>
    </sheetView>
  </sheetViews>
  <sheetFormatPr defaultColWidth="8.7265625" defaultRowHeight="14.5"/>
  <cols>
    <col min="1" max="1" width="8.7265625" style="261"/>
    <col min="2" max="2" width="13.7265625" style="261" customWidth="1"/>
    <col min="3" max="3" width="16.54296875" style="261" customWidth="1"/>
    <col min="4" max="4" width="25.54296875" style="261" customWidth="1"/>
    <col min="5" max="5" width="12.81640625" style="261" customWidth="1"/>
    <col min="6" max="6" width="18.1796875" style="261" customWidth="1"/>
    <col min="7" max="16384" width="8.7265625" style="261"/>
  </cols>
  <sheetData>
    <row r="7" spans="1:11" ht="15" thickBot="1"/>
    <row r="8" spans="1:11" ht="39.5" thickBot="1">
      <c r="A8" s="222" t="s">
        <v>251</v>
      </c>
      <c r="B8" s="223" t="s">
        <v>252</v>
      </c>
      <c r="C8" s="223" t="s">
        <v>253</v>
      </c>
      <c r="D8" s="223" t="s">
        <v>911</v>
      </c>
      <c r="E8" s="223" t="s">
        <v>42</v>
      </c>
      <c r="F8" s="223" t="s">
        <v>912</v>
      </c>
      <c r="G8" s="223" t="s">
        <v>913</v>
      </c>
      <c r="H8" s="223" t="s">
        <v>914</v>
      </c>
      <c r="I8" s="223" t="s">
        <v>915</v>
      </c>
      <c r="J8" s="223" t="s">
        <v>254</v>
      </c>
      <c r="K8" s="223" t="s">
        <v>916</v>
      </c>
    </row>
    <row r="9" spans="1:11" ht="94" customHeight="1" thickBot="1">
      <c r="A9" s="538" t="s">
        <v>917</v>
      </c>
      <c r="B9" s="347" t="s">
        <v>918</v>
      </c>
      <c r="C9" s="342" t="s">
        <v>919</v>
      </c>
      <c r="D9" s="224" t="s">
        <v>953</v>
      </c>
      <c r="E9" s="225" t="s">
        <v>920</v>
      </c>
      <c r="F9" s="225" t="s">
        <v>954</v>
      </c>
      <c r="G9" s="225" t="s">
        <v>921</v>
      </c>
      <c r="H9" s="225" t="s">
        <v>922</v>
      </c>
      <c r="I9" s="225" t="s">
        <v>922</v>
      </c>
      <c r="J9" s="348">
        <v>0.6</v>
      </c>
      <c r="K9" s="225" t="s">
        <v>955</v>
      </c>
    </row>
    <row r="10" spans="1:11" ht="98.5" customHeight="1" thickBot="1">
      <c r="A10" s="539"/>
      <c r="B10" s="538" t="s">
        <v>956</v>
      </c>
      <c r="C10" s="541" t="s">
        <v>957</v>
      </c>
      <c r="D10" s="224" t="s">
        <v>958</v>
      </c>
      <c r="E10" s="225" t="s">
        <v>252</v>
      </c>
      <c r="F10" s="225" t="s">
        <v>923</v>
      </c>
      <c r="G10" s="225" t="s">
        <v>924</v>
      </c>
      <c r="H10" s="225">
        <v>0</v>
      </c>
      <c r="I10" s="225" t="s">
        <v>922</v>
      </c>
      <c r="J10" s="225">
        <v>9</v>
      </c>
      <c r="K10" s="225" t="s">
        <v>955</v>
      </c>
    </row>
    <row r="11" spans="1:11" ht="104.15" customHeight="1" thickBot="1">
      <c r="A11" s="539"/>
      <c r="B11" s="539"/>
      <c r="C11" s="542"/>
      <c r="D11" s="224" t="s">
        <v>959</v>
      </c>
      <c r="E11" s="225" t="s">
        <v>252</v>
      </c>
      <c r="F11" s="225" t="s">
        <v>923</v>
      </c>
      <c r="G11" s="225" t="s">
        <v>924</v>
      </c>
      <c r="H11" s="225">
        <v>0</v>
      </c>
      <c r="I11" s="225" t="s">
        <v>922</v>
      </c>
      <c r="J11" s="225">
        <v>1</v>
      </c>
      <c r="K11" s="225" t="s">
        <v>955</v>
      </c>
    </row>
    <row r="12" spans="1:11" ht="104.15" customHeight="1" thickBot="1">
      <c r="A12" s="539"/>
      <c r="B12" s="540"/>
      <c r="C12" s="543"/>
      <c r="D12" s="224" t="s">
        <v>960</v>
      </c>
      <c r="E12" s="225" t="s">
        <v>252</v>
      </c>
      <c r="F12" s="225" t="s">
        <v>961</v>
      </c>
      <c r="G12" s="225" t="s">
        <v>924</v>
      </c>
      <c r="H12" s="225">
        <v>0</v>
      </c>
      <c r="I12" s="225" t="s">
        <v>922</v>
      </c>
      <c r="J12" s="225">
        <v>50</v>
      </c>
      <c r="K12" s="225" t="s">
        <v>955</v>
      </c>
    </row>
  </sheetData>
  <mergeCells count="3">
    <mergeCell ref="A9:A12"/>
    <mergeCell ref="B10:B12"/>
    <mergeCell ref="C10:C12"/>
  </mergeCells>
  <pageMargins left="0.7" right="0.7" top="0.75" bottom="0.75" header="0.3" footer="0.3"/>
  <pageSetup paperSize="9" orientation="portrait" horizontalDpi="300" verticalDpi="300" r:id="rId1"/>
  <headerFooter>
    <oddFooter>&amp;L&amp;8MOD.PN.FRM.058.EN.V03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9"/>
  <sheetViews>
    <sheetView zoomScaleNormal="100" zoomScalePageLayoutView="107" workbookViewId="0">
      <selection activeCell="G7" sqref="G7"/>
    </sheetView>
  </sheetViews>
  <sheetFormatPr defaultRowHeight="14.5"/>
  <cols>
    <col min="1" max="1" width="68.54296875" customWidth="1"/>
    <col min="2" max="2" width="42.54296875" style="346" customWidth="1"/>
    <col min="3" max="3" width="13.54296875" customWidth="1"/>
    <col min="4" max="4" width="12.54296875" customWidth="1"/>
    <col min="5" max="5" width="16.1796875" customWidth="1"/>
    <col min="6" max="6" width="15.1796875" customWidth="1"/>
    <col min="8" max="8" width="23.1796875" customWidth="1"/>
    <col min="9" max="9" width="26.453125" customWidth="1"/>
    <col min="10" max="10" width="15.453125" customWidth="1"/>
  </cols>
  <sheetData>
    <row r="1" spans="1:12">
      <c r="A1" s="1" t="s">
        <v>255</v>
      </c>
      <c r="B1" s="344" t="s">
        <v>256</v>
      </c>
      <c r="C1" s="2" t="s">
        <v>257</v>
      </c>
      <c r="D1" s="2" t="s">
        <v>258</v>
      </c>
      <c r="E1" s="2" t="s">
        <v>259</v>
      </c>
      <c r="F1" s="2" t="s">
        <v>260</v>
      </c>
      <c r="G1" s="2" t="s">
        <v>261</v>
      </c>
      <c r="H1" s="2" t="s">
        <v>262</v>
      </c>
      <c r="I1" s="2" t="s">
        <v>615</v>
      </c>
      <c r="K1" s="2" t="s">
        <v>646</v>
      </c>
      <c r="L1" s="2" t="s">
        <v>667</v>
      </c>
    </row>
    <row r="2" spans="1:12" ht="92">
      <c r="A2" s="343" t="s">
        <v>942</v>
      </c>
      <c r="B2" s="343" t="s">
        <v>943</v>
      </c>
      <c r="C2" s="260" t="s">
        <v>684</v>
      </c>
      <c r="D2" t="s">
        <v>263</v>
      </c>
      <c r="E2" t="s">
        <v>264</v>
      </c>
      <c r="F2" t="s">
        <v>265</v>
      </c>
      <c r="G2" s="3" t="s">
        <v>266</v>
      </c>
      <c r="H2" t="s">
        <v>267</v>
      </c>
      <c r="L2" t="s">
        <v>668</v>
      </c>
    </row>
    <row r="3" spans="1:12" ht="34.5">
      <c r="B3" s="343" t="s">
        <v>944</v>
      </c>
      <c r="C3" s="260" t="s">
        <v>685</v>
      </c>
      <c r="D3" t="s">
        <v>268</v>
      </c>
      <c r="E3" t="s">
        <v>269</v>
      </c>
      <c r="F3" t="s">
        <v>270</v>
      </c>
      <c r="G3" t="s">
        <v>208</v>
      </c>
      <c r="H3" t="s">
        <v>271</v>
      </c>
      <c r="I3" t="s">
        <v>616</v>
      </c>
      <c r="K3" t="s">
        <v>648</v>
      </c>
      <c r="L3" t="s">
        <v>669</v>
      </c>
    </row>
    <row r="4" spans="1:12">
      <c r="B4" s="343" t="s">
        <v>945</v>
      </c>
      <c r="C4" s="260" t="s">
        <v>686</v>
      </c>
      <c r="D4" t="s">
        <v>272</v>
      </c>
      <c r="E4" t="s">
        <v>273</v>
      </c>
      <c r="F4" t="s">
        <v>274</v>
      </c>
      <c r="H4" t="s">
        <v>275</v>
      </c>
      <c r="I4" t="s">
        <v>617</v>
      </c>
      <c r="K4" t="s">
        <v>649</v>
      </c>
      <c r="L4" t="s">
        <v>670</v>
      </c>
    </row>
    <row r="5" spans="1:12" ht="34.5">
      <c r="B5" s="343" t="s">
        <v>946</v>
      </c>
      <c r="C5" s="260" t="s">
        <v>687</v>
      </c>
      <c r="D5" t="s">
        <v>276</v>
      </c>
      <c r="E5" t="s">
        <v>277</v>
      </c>
      <c r="F5" t="s">
        <v>278</v>
      </c>
      <c r="H5" t="s">
        <v>279</v>
      </c>
      <c r="I5" t="s">
        <v>618</v>
      </c>
      <c r="K5" t="s">
        <v>650</v>
      </c>
      <c r="L5" t="s">
        <v>671</v>
      </c>
    </row>
    <row r="6" spans="1:12" ht="80.5">
      <c r="B6" s="343" t="s">
        <v>947</v>
      </c>
      <c r="C6" s="260" t="s">
        <v>688</v>
      </c>
      <c r="D6" t="s">
        <v>280</v>
      </c>
      <c r="E6" t="s">
        <v>281</v>
      </c>
      <c r="F6" t="s">
        <v>282</v>
      </c>
      <c r="H6" t="s">
        <v>283</v>
      </c>
      <c r="I6" t="s">
        <v>619</v>
      </c>
      <c r="K6" t="s">
        <v>651</v>
      </c>
      <c r="L6" t="s">
        <v>672</v>
      </c>
    </row>
    <row r="7" spans="1:12" ht="23">
      <c r="B7" s="343" t="s">
        <v>948</v>
      </c>
      <c r="C7" s="260" t="s">
        <v>689</v>
      </c>
      <c r="D7" t="s">
        <v>284</v>
      </c>
      <c r="E7" t="s">
        <v>285</v>
      </c>
      <c r="F7" t="s">
        <v>286</v>
      </c>
      <c r="H7" t="s">
        <v>287</v>
      </c>
      <c r="L7" t="s">
        <v>673</v>
      </c>
    </row>
    <row r="8" spans="1:12" ht="29">
      <c r="B8" s="343" t="s">
        <v>949</v>
      </c>
      <c r="C8" s="260" t="s">
        <v>690</v>
      </c>
      <c r="D8" t="s">
        <v>288</v>
      </c>
      <c r="E8" t="s">
        <v>289</v>
      </c>
      <c r="F8" t="s">
        <v>290</v>
      </c>
      <c r="H8" t="s">
        <v>291</v>
      </c>
      <c r="L8" t="s">
        <v>674</v>
      </c>
    </row>
    <row r="9" spans="1:12" ht="46">
      <c r="B9" s="343" t="s">
        <v>950</v>
      </c>
      <c r="C9" s="260" t="s">
        <v>691</v>
      </c>
      <c r="E9" t="s">
        <v>292</v>
      </c>
      <c r="F9" t="s">
        <v>293</v>
      </c>
      <c r="L9" t="s">
        <v>675</v>
      </c>
    </row>
    <row r="10" spans="1:12" ht="58">
      <c r="B10" s="343" t="s">
        <v>951</v>
      </c>
      <c r="C10" s="260" t="s">
        <v>692</v>
      </c>
      <c r="E10" t="s">
        <v>294</v>
      </c>
      <c r="F10" t="s">
        <v>295</v>
      </c>
    </row>
    <row r="11" spans="1:12" ht="69">
      <c r="B11" s="345"/>
      <c r="C11" s="260" t="s">
        <v>693</v>
      </c>
      <c r="E11" t="s">
        <v>296</v>
      </c>
      <c r="F11" t="s">
        <v>297</v>
      </c>
    </row>
    <row r="12" spans="1:12" ht="23">
      <c r="B12" s="345"/>
      <c r="C12" s="260" t="s">
        <v>694</v>
      </c>
      <c r="E12" t="s">
        <v>298</v>
      </c>
      <c r="F12" t="s">
        <v>299</v>
      </c>
    </row>
    <row r="13" spans="1:12">
      <c r="B13" s="345"/>
      <c r="C13" s="260" t="s">
        <v>695</v>
      </c>
      <c r="E13" t="s">
        <v>300</v>
      </c>
      <c r="F13" t="s">
        <v>301</v>
      </c>
    </row>
    <row r="14" spans="1:12" ht="46">
      <c r="B14" s="345"/>
      <c r="C14" s="260" t="s">
        <v>696</v>
      </c>
      <c r="E14" t="s">
        <v>302</v>
      </c>
      <c r="F14" t="s">
        <v>303</v>
      </c>
    </row>
    <row r="15" spans="1:12" ht="23">
      <c r="B15" s="345"/>
      <c r="C15" s="260" t="s">
        <v>697</v>
      </c>
      <c r="E15" t="s">
        <v>304</v>
      </c>
      <c r="F15" t="s">
        <v>305</v>
      </c>
    </row>
    <row r="16" spans="1:12">
      <c r="E16" t="s">
        <v>306</v>
      </c>
      <c r="F16" t="s">
        <v>307</v>
      </c>
    </row>
    <row r="17" spans="5:6">
      <c r="E17" t="s">
        <v>308</v>
      </c>
      <c r="F17" t="s">
        <v>309</v>
      </c>
    </row>
    <row r="18" spans="5:6">
      <c r="E18" t="s">
        <v>310</v>
      </c>
      <c r="F18" t="s">
        <v>311</v>
      </c>
    </row>
    <row r="19" spans="5:6">
      <c r="E19" t="s">
        <v>312</v>
      </c>
      <c r="F19" t="s">
        <v>313</v>
      </c>
    </row>
    <row r="20" spans="5:6">
      <c r="E20" t="s">
        <v>314</v>
      </c>
      <c r="F20" t="s">
        <v>315</v>
      </c>
    </row>
    <row r="21" spans="5:6">
      <c r="E21" t="s">
        <v>316</v>
      </c>
      <c r="F21" t="s">
        <v>317</v>
      </c>
    </row>
    <row r="22" spans="5:6">
      <c r="E22" t="s">
        <v>318</v>
      </c>
      <c r="F22" t="s">
        <v>319</v>
      </c>
    </row>
    <row r="23" spans="5:6">
      <c r="E23" t="s">
        <v>320</v>
      </c>
      <c r="F23" t="s">
        <v>321</v>
      </c>
    </row>
    <row r="24" spans="5:6">
      <c r="E24" t="s">
        <v>280</v>
      </c>
      <c r="F24" t="s">
        <v>322</v>
      </c>
    </row>
    <row r="25" spans="5:6">
      <c r="E25" t="s">
        <v>284</v>
      </c>
      <c r="F25" t="s">
        <v>323</v>
      </c>
    </row>
    <row r="26" spans="5:6">
      <c r="E26" t="s">
        <v>288</v>
      </c>
      <c r="F26" t="s">
        <v>324</v>
      </c>
    </row>
    <row r="27" spans="5:6">
      <c r="F27" t="s">
        <v>325</v>
      </c>
    </row>
    <row r="28" spans="5:6">
      <c r="F28" t="s">
        <v>326</v>
      </c>
    </row>
    <row r="29" spans="5:6">
      <c r="F29" t="s">
        <v>327</v>
      </c>
    </row>
    <row r="30" spans="5:6">
      <c r="F30" t="s">
        <v>328</v>
      </c>
    </row>
    <row r="31" spans="5:6">
      <c r="F31" t="s">
        <v>329</v>
      </c>
    </row>
    <row r="32" spans="5:6">
      <c r="F32" t="s">
        <v>330</v>
      </c>
    </row>
    <row r="33" spans="6:6">
      <c r="F33" t="s">
        <v>331</v>
      </c>
    </row>
    <row r="34" spans="6:6">
      <c r="F34" t="s">
        <v>332</v>
      </c>
    </row>
    <row r="35" spans="6:6">
      <c r="F35" t="s">
        <v>333</v>
      </c>
    </row>
    <row r="36" spans="6:6">
      <c r="F36" t="s">
        <v>334</v>
      </c>
    </row>
    <row r="37" spans="6:6">
      <c r="F37" t="s">
        <v>335</v>
      </c>
    </row>
    <row r="38" spans="6:6">
      <c r="F38" t="s">
        <v>336</v>
      </c>
    </row>
    <row r="39" spans="6:6">
      <c r="F39" t="s">
        <v>337</v>
      </c>
    </row>
    <row r="40" spans="6:6">
      <c r="F40" t="s">
        <v>338</v>
      </c>
    </row>
    <row r="41" spans="6:6">
      <c r="F41" t="s">
        <v>339</v>
      </c>
    </row>
    <row r="42" spans="6:6">
      <c r="F42" t="s">
        <v>340</v>
      </c>
    </row>
    <row r="43" spans="6:6">
      <c r="F43" t="s">
        <v>341</v>
      </c>
    </row>
    <row r="44" spans="6:6">
      <c r="F44" t="s">
        <v>342</v>
      </c>
    </row>
    <row r="45" spans="6:6">
      <c r="F45" t="s">
        <v>343</v>
      </c>
    </row>
    <row r="46" spans="6:6">
      <c r="F46" t="s">
        <v>344</v>
      </c>
    </row>
    <row r="47" spans="6:6">
      <c r="F47" t="s">
        <v>345</v>
      </c>
    </row>
    <row r="48" spans="6:6">
      <c r="F48" t="s">
        <v>346</v>
      </c>
    </row>
    <row r="49" spans="6:6">
      <c r="F49" t="s">
        <v>347</v>
      </c>
    </row>
    <row r="50" spans="6:6">
      <c r="F50" t="s">
        <v>348</v>
      </c>
    </row>
    <row r="51" spans="6:6">
      <c r="F51" t="s">
        <v>349</v>
      </c>
    </row>
    <row r="52" spans="6:6">
      <c r="F52" t="s">
        <v>350</v>
      </c>
    </row>
    <row r="53" spans="6:6">
      <c r="F53" t="s">
        <v>351</v>
      </c>
    </row>
    <row r="54" spans="6:6">
      <c r="F54" t="s">
        <v>352</v>
      </c>
    </row>
    <row r="55" spans="6:6">
      <c r="F55" t="s">
        <v>353</v>
      </c>
    </row>
    <row r="56" spans="6:6">
      <c r="F56" t="s">
        <v>354</v>
      </c>
    </row>
    <row r="57" spans="6:6">
      <c r="F57" t="s">
        <v>355</v>
      </c>
    </row>
    <row r="58" spans="6:6">
      <c r="F58" t="s">
        <v>356</v>
      </c>
    </row>
    <row r="59" spans="6:6">
      <c r="F59" t="s">
        <v>357</v>
      </c>
    </row>
    <row r="60" spans="6:6">
      <c r="F60" t="s">
        <v>358</v>
      </c>
    </row>
    <row r="61" spans="6:6">
      <c r="F61" t="s">
        <v>359</v>
      </c>
    </row>
    <row r="62" spans="6:6">
      <c r="F62" t="s">
        <v>360</v>
      </c>
    </row>
    <row r="63" spans="6:6">
      <c r="F63" t="s">
        <v>361</v>
      </c>
    </row>
    <row r="64" spans="6:6">
      <c r="F64" t="s">
        <v>362</v>
      </c>
    </row>
    <row r="65" spans="6:6">
      <c r="F65" t="s">
        <v>363</v>
      </c>
    </row>
    <row r="66" spans="6:6">
      <c r="F66" t="s">
        <v>364</v>
      </c>
    </row>
    <row r="67" spans="6:6">
      <c r="F67" t="s">
        <v>365</v>
      </c>
    </row>
    <row r="68" spans="6:6">
      <c r="F68" t="s">
        <v>366</v>
      </c>
    </row>
    <row r="69" spans="6:6">
      <c r="F69" t="s">
        <v>367</v>
      </c>
    </row>
    <row r="70" spans="6:6">
      <c r="F70" t="s">
        <v>368</v>
      </c>
    </row>
    <row r="71" spans="6:6">
      <c r="F71" t="s">
        <v>369</v>
      </c>
    </row>
    <row r="72" spans="6:6">
      <c r="F72" t="s">
        <v>370</v>
      </c>
    </row>
    <row r="73" spans="6:6">
      <c r="F73" t="s">
        <v>371</v>
      </c>
    </row>
    <row r="74" spans="6:6">
      <c r="F74" t="s">
        <v>372</v>
      </c>
    </row>
    <row r="75" spans="6:6">
      <c r="F75" t="s">
        <v>373</v>
      </c>
    </row>
    <row r="76" spans="6:6">
      <c r="F76" t="s">
        <v>374</v>
      </c>
    </row>
    <row r="77" spans="6:6">
      <c r="F77" t="s">
        <v>375</v>
      </c>
    </row>
    <row r="78" spans="6:6">
      <c r="F78" t="s">
        <v>376</v>
      </c>
    </row>
    <row r="79" spans="6:6">
      <c r="F79" t="s">
        <v>377</v>
      </c>
    </row>
    <row r="80" spans="6:6">
      <c r="F80" t="s">
        <v>378</v>
      </c>
    </row>
    <row r="81" spans="6:6">
      <c r="F81" t="s">
        <v>379</v>
      </c>
    </row>
    <row r="82" spans="6:6">
      <c r="F82" t="s">
        <v>380</v>
      </c>
    </row>
    <row r="83" spans="6:6">
      <c r="F83" t="s">
        <v>381</v>
      </c>
    </row>
    <row r="84" spans="6:6">
      <c r="F84" t="s">
        <v>382</v>
      </c>
    </row>
    <row r="85" spans="6:6">
      <c r="F85" t="s">
        <v>383</v>
      </c>
    </row>
    <row r="86" spans="6:6">
      <c r="F86" t="s">
        <v>384</v>
      </c>
    </row>
    <row r="87" spans="6:6">
      <c r="F87" t="s">
        <v>385</v>
      </c>
    </row>
    <row r="88" spans="6:6">
      <c r="F88" t="s">
        <v>386</v>
      </c>
    </row>
    <row r="89" spans="6:6">
      <c r="F89" t="s">
        <v>387</v>
      </c>
    </row>
    <row r="90" spans="6:6">
      <c r="F90" t="s">
        <v>388</v>
      </c>
    </row>
    <row r="91" spans="6:6">
      <c r="F91" t="s">
        <v>389</v>
      </c>
    </row>
    <row r="92" spans="6:6">
      <c r="F92" t="s">
        <v>390</v>
      </c>
    </row>
    <row r="93" spans="6:6">
      <c r="F93" t="s">
        <v>391</v>
      </c>
    </row>
    <row r="94" spans="6:6">
      <c r="F94" t="s">
        <v>392</v>
      </c>
    </row>
    <row r="95" spans="6:6">
      <c r="F95" t="s">
        <v>393</v>
      </c>
    </row>
    <row r="96" spans="6:6">
      <c r="F96" t="s">
        <v>394</v>
      </c>
    </row>
    <row r="97" spans="6:6">
      <c r="F97" t="s">
        <v>395</v>
      </c>
    </row>
    <row r="98" spans="6:6">
      <c r="F98" t="s">
        <v>396</v>
      </c>
    </row>
    <row r="99" spans="6:6">
      <c r="F99" t="s">
        <v>397</v>
      </c>
    </row>
    <row r="100" spans="6:6">
      <c r="F100" t="s">
        <v>398</v>
      </c>
    </row>
    <row r="101" spans="6:6">
      <c r="F101" t="s">
        <v>399</v>
      </c>
    </row>
    <row r="102" spans="6:6">
      <c r="F102" t="s">
        <v>400</v>
      </c>
    </row>
    <row r="103" spans="6:6">
      <c r="F103" t="s">
        <v>401</v>
      </c>
    </row>
    <row r="104" spans="6:6">
      <c r="F104" t="s">
        <v>402</v>
      </c>
    </row>
    <row r="105" spans="6:6">
      <c r="F105" t="s">
        <v>403</v>
      </c>
    </row>
    <row r="106" spans="6:6">
      <c r="F106" t="s">
        <v>404</v>
      </c>
    </row>
    <row r="107" spans="6:6">
      <c r="F107" t="s">
        <v>405</v>
      </c>
    </row>
    <row r="108" spans="6:6">
      <c r="F108" t="s">
        <v>406</v>
      </c>
    </row>
    <row r="109" spans="6:6">
      <c r="F109" t="s">
        <v>407</v>
      </c>
    </row>
    <row r="110" spans="6:6">
      <c r="F110" t="s">
        <v>408</v>
      </c>
    </row>
    <row r="111" spans="6:6">
      <c r="F111" t="s">
        <v>409</v>
      </c>
    </row>
    <row r="112" spans="6:6">
      <c r="F112" t="s">
        <v>410</v>
      </c>
    </row>
    <row r="113" spans="6:6">
      <c r="F113" t="s">
        <v>411</v>
      </c>
    </row>
    <row r="114" spans="6:6">
      <c r="F114" t="s">
        <v>412</v>
      </c>
    </row>
    <row r="115" spans="6:6">
      <c r="F115" t="s">
        <v>413</v>
      </c>
    </row>
    <row r="116" spans="6:6">
      <c r="F116" t="s">
        <v>414</v>
      </c>
    </row>
    <row r="117" spans="6:6">
      <c r="F117" t="s">
        <v>415</v>
      </c>
    </row>
    <row r="118" spans="6:6">
      <c r="F118" t="s">
        <v>416</v>
      </c>
    </row>
    <row r="119" spans="6:6">
      <c r="F119" t="s">
        <v>417</v>
      </c>
    </row>
    <row r="120" spans="6:6">
      <c r="F120" t="s">
        <v>418</v>
      </c>
    </row>
    <row r="121" spans="6:6">
      <c r="F121" t="s">
        <v>419</v>
      </c>
    </row>
    <row r="122" spans="6:6">
      <c r="F122" t="s">
        <v>420</v>
      </c>
    </row>
    <row r="123" spans="6:6">
      <c r="F123" t="s">
        <v>421</v>
      </c>
    </row>
    <row r="124" spans="6:6">
      <c r="F124" t="s">
        <v>422</v>
      </c>
    </row>
    <row r="125" spans="6:6">
      <c r="F125" t="s">
        <v>423</v>
      </c>
    </row>
    <row r="126" spans="6:6">
      <c r="F126" t="s">
        <v>424</v>
      </c>
    </row>
    <row r="127" spans="6:6">
      <c r="F127" t="s">
        <v>425</v>
      </c>
    </row>
    <row r="128" spans="6:6">
      <c r="F128" t="s">
        <v>426</v>
      </c>
    </row>
    <row r="129" spans="6:6">
      <c r="F129" t="s">
        <v>427</v>
      </c>
    </row>
    <row r="130" spans="6:6">
      <c r="F130" t="s">
        <v>428</v>
      </c>
    </row>
    <row r="131" spans="6:6">
      <c r="F131" t="s">
        <v>429</v>
      </c>
    </row>
    <row r="132" spans="6:6">
      <c r="F132" t="s">
        <v>430</v>
      </c>
    </row>
    <row r="133" spans="6:6">
      <c r="F133" t="s">
        <v>431</v>
      </c>
    </row>
    <row r="134" spans="6:6">
      <c r="F134" t="s">
        <v>432</v>
      </c>
    </row>
    <row r="135" spans="6:6">
      <c r="F135" t="s">
        <v>433</v>
      </c>
    </row>
    <row r="136" spans="6:6">
      <c r="F136" t="s">
        <v>434</v>
      </c>
    </row>
    <row r="137" spans="6:6">
      <c r="F137" t="s">
        <v>435</v>
      </c>
    </row>
    <row r="138" spans="6:6">
      <c r="F138" t="s">
        <v>436</v>
      </c>
    </row>
    <row r="139" spans="6:6">
      <c r="F139" t="s">
        <v>437</v>
      </c>
    </row>
    <row r="140" spans="6:6">
      <c r="F140" t="s">
        <v>438</v>
      </c>
    </row>
    <row r="141" spans="6:6">
      <c r="F141" t="s">
        <v>439</v>
      </c>
    </row>
    <row r="142" spans="6:6">
      <c r="F142" t="s">
        <v>440</v>
      </c>
    </row>
    <row r="143" spans="6:6">
      <c r="F143" t="s">
        <v>441</v>
      </c>
    </row>
    <row r="144" spans="6:6">
      <c r="F144" t="s">
        <v>442</v>
      </c>
    </row>
    <row r="145" spans="6:6">
      <c r="F145" t="s">
        <v>443</v>
      </c>
    </row>
    <row r="146" spans="6:6">
      <c r="F146" t="s">
        <v>444</v>
      </c>
    </row>
    <row r="147" spans="6:6">
      <c r="F147" t="s">
        <v>445</v>
      </c>
    </row>
    <row r="148" spans="6:6">
      <c r="F148" t="s">
        <v>446</v>
      </c>
    </row>
    <row r="149" spans="6:6">
      <c r="F149" t="s">
        <v>447</v>
      </c>
    </row>
    <row r="150" spans="6:6">
      <c r="F150" t="s">
        <v>448</v>
      </c>
    </row>
    <row r="151" spans="6:6">
      <c r="F151" t="s">
        <v>449</v>
      </c>
    </row>
    <row r="152" spans="6:6">
      <c r="F152" t="s">
        <v>450</v>
      </c>
    </row>
    <row r="153" spans="6:6">
      <c r="F153" t="s">
        <v>451</v>
      </c>
    </row>
    <row r="154" spans="6:6">
      <c r="F154" t="s">
        <v>452</v>
      </c>
    </row>
    <row r="155" spans="6:6">
      <c r="F155" t="s">
        <v>453</v>
      </c>
    </row>
    <row r="156" spans="6:6">
      <c r="F156" t="s">
        <v>454</v>
      </c>
    </row>
    <row r="157" spans="6:6">
      <c r="F157" t="s">
        <v>455</v>
      </c>
    </row>
    <row r="158" spans="6:6">
      <c r="F158" t="s">
        <v>456</v>
      </c>
    </row>
    <row r="159" spans="6:6">
      <c r="F159" t="s">
        <v>457</v>
      </c>
    </row>
    <row r="160" spans="6:6">
      <c r="F160" t="s">
        <v>458</v>
      </c>
    </row>
    <row r="161" spans="6:6">
      <c r="F161" t="s">
        <v>459</v>
      </c>
    </row>
    <row r="162" spans="6:6">
      <c r="F162" t="s">
        <v>460</v>
      </c>
    </row>
    <row r="163" spans="6:6">
      <c r="F163" t="s">
        <v>461</v>
      </c>
    </row>
    <row r="164" spans="6:6">
      <c r="F164" t="s">
        <v>462</v>
      </c>
    </row>
    <row r="165" spans="6:6">
      <c r="F165" t="s">
        <v>463</v>
      </c>
    </row>
    <row r="166" spans="6:6">
      <c r="F166" t="s">
        <v>464</v>
      </c>
    </row>
    <row r="167" spans="6:6">
      <c r="F167" t="s">
        <v>465</v>
      </c>
    </row>
    <row r="168" spans="6:6">
      <c r="F168" t="s">
        <v>466</v>
      </c>
    </row>
    <row r="169" spans="6:6">
      <c r="F169" t="s">
        <v>467</v>
      </c>
    </row>
    <row r="170" spans="6:6">
      <c r="F170" t="s">
        <v>468</v>
      </c>
    </row>
    <row r="171" spans="6:6">
      <c r="F171" t="s">
        <v>469</v>
      </c>
    </row>
    <row r="172" spans="6:6">
      <c r="F172" t="s">
        <v>470</v>
      </c>
    </row>
    <row r="173" spans="6:6">
      <c r="F173" t="s">
        <v>471</v>
      </c>
    </row>
    <row r="174" spans="6:6">
      <c r="F174" t="s">
        <v>472</v>
      </c>
    </row>
    <row r="175" spans="6:6">
      <c r="F175" t="s">
        <v>473</v>
      </c>
    </row>
    <row r="176" spans="6:6">
      <c r="F176" t="s">
        <v>474</v>
      </c>
    </row>
    <row r="177" spans="6:6">
      <c r="F177" t="s">
        <v>475</v>
      </c>
    </row>
    <row r="178" spans="6:6">
      <c r="F178" t="s">
        <v>476</v>
      </c>
    </row>
    <row r="179" spans="6:6">
      <c r="F179" t="s">
        <v>477</v>
      </c>
    </row>
    <row r="180" spans="6:6">
      <c r="F180" t="s">
        <v>478</v>
      </c>
    </row>
    <row r="181" spans="6:6">
      <c r="F181" t="s">
        <v>479</v>
      </c>
    </row>
    <row r="182" spans="6:6">
      <c r="F182" t="s">
        <v>480</v>
      </c>
    </row>
    <row r="183" spans="6:6">
      <c r="F183" t="s">
        <v>481</v>
      </c>
    </row>
    <row r="184" spans="6:6">
      <c r="F184" t="s">
        <v>482</v>
      </c>
    </row>
    <row r="185" spans="6:6">
      <c r="F185" t="s">
        <v>483</v>
      </c>
    </row>
    <row r="186" spans="6:6">
      <c r="F186" t="s">
        <v>484</v>
      </c>
    </row>
    <row r="187" spans="6:6">
      <c r="F187" t="s">
        <v>485</v>
      </c>
    </row>
    <row r="188" spans="6:6">
      <c r="F188" t="s">
        <v>486</v>
      </c>
    </row>
    <row r="189" spans="6:6">
      <c r="F189" t="s">
        <v>487</v>
      </c>
    </row>
    <row r="190" spans="6:6">
      <c r="F190" t="s">
        <v>488</v>
      </c>
    </row>
    <row r="191" spans="6:6">
      <c r="F191" t="s">
        <v>489</v>
      </c>
    </row>
    <row r="192" spans="6:6">
      <c r="F192" t="s">
        <v>490</v>
      </c>
    </row>
    <row r="193" spans="6:6">
      <c r="F193" t="s">
        <v>491</v>
      </c>
    </row>
    <row r="194" spans="6:6">
      <c r="F194" t="s">
        <v>492</v>
      </c>
    </row>
    <row r="195" spans="6:6">
      <c r="F195" t="s">
        <v>493</v>
      </c>
    </row>
    <row r="196" spans="6:6">
      <c r="F196" t="s">
        <v>494</v>
      </c>
    </row>
    <row r="197" spans="6:6">
      <c r="F197" t="s">
        <v>495</v>
      </c>
    </row>
    <row r="198" spans="6:6">
      <c r="F198" t="s">
        <v>496</v>
      </c>
    </row>
    <row r="199" spans="6:6">
      <c r="F199" t="s">
        <v>497</v>
      </c>
    </row>
    <row r="200" spans="6:6">
      <c r="F200" t="s">
        <v>498</v>
      </c>
    </row>
    <row r="201" spans="6:6">
      <c r="F201" t="s">
        <v>499</v>
      </c>
    </row>
    <row r="202" spans="6:6">
      <c r="F202" t="s">
        <v>500</v>
      </c>
    </row>
    <row r="203" spans="6:6">
      <c r="F203" t="s">
        <v>501</v>
      </c>
    </row>
    <row r="204" spans="6:6">
      <c r="F204" t="s">
        <v>502</v>
      </c>
    </row>
    <row r="205" spans="6:6">
      <c r="F205" t="s">
        <v>503</v>
      </c>
    </row>
    <row r="206" spans="6:6">
      <c r="F206" t="s">
        <v>504</v>
      </c>
    </row>
    <row r="207" spans="6:6">
      <c r="F207" t="s">
        <v>505</v>
      </c>
    </row>
    <row r="208" spans="6:6">
      <c r="F208" t="s">
        <v>506</v>
      </c>
    </row>
    <row r="209" spans="6:6">
      <c r="F209" t="s">
        <v>507</v>
      </c>
    </row>
    <row r="210" spans="6:6">
      <c r="F210" t="s">
        <v>508</v>
      </c>
    </row>
    <row r="211" spans="6:6">
      <c r="F211" t="s">
        <v>509</v>
      </c>
    </row>
    <row r="212" spans="6:6">
      <c r="F212" t="s">
        <v>510</v>
      </c>
    </row>
    <row r="213" spans="6:6">
      <c r="F213" t="s">
        <v>511</v>
      </c>
    </row>
    <row r="214" spans="6:6">
      <c r="F214" t="s">
        <v>512</v>
      </c>
    </row>
    <row r="215" spans="6:6">
      <c r="F215" t="s">
        <v>513</v>
      </c>
    </row>
    <row r="216" spans="6:6">
      <c r="F216" t="s">
        <v>514</v>
      </c>
    </row>
    <row r="217" spans="6:6">
      <c r="F217" t="s">
        <v>515</v>
      </c>
    </row>
    <row r="218" spans="6:6">
      <c r="F218" t="s">
        <v>516</v>
      </c>
    </row>
    <row r="219" spans="6:6">
      <c r="F219" t="s">
        <v>517</v>
      </c>
    </row>
    <row r="220" spans="6:6">
      <c r="F220" t="s">
        <v>518</v>
      </c>
    </row>
    <row r="221" spans="6:6">
      <c r="F221" t="s">
        <v>519</v>
      </c>
    </row>
    <row r="222" spans="6:6">
      <c r="F222" t="s">
        <v>520</v>
      </c>
    </row>
    <row r="223" spans="6:6">
      <c r="F223" t="s">
        <v>521</v>
      </c>
    </row>
    <row r="224" spans="6:6">
      <c r="F224" t="s">
        <v>522</v>
      </c>
    </row>
    <row r="225" spans="6:6">
      <c r="F225" t="s">
        <v>523</v>
      </c>
    </row>
    <row r="226" spans="6:6">
      <c r="F226" t="s">
        <v>524</v>
      </c>
    </row>
    <row r="227" spans="6:6">
      <c r="F227" t="s">
        <v>525</v>
      </c>
    </row>
    <row r="228" spans="6:6">
      <c r="F228" t="s">
        <v>526</v>
      </c>
    </row>
    <row r="229" spans="6:6">
      <c r="F229" t="s">
        <v>527</v>
      </c>
    </row>
    <row r="230" spans="6:6">
      <c r="F230" t="s">
        <v>528</v>
      </c>
    </row>
    <row r="231" spans="6:6">
      <c r="F231" t="s">
        <v>529</v>
      </c>
    </row>
    <row r="232" spans="6:6">
      <c r="F232" t="s">
        <v>530</v>
      </c>
    </row>
    <row r="233" spans="6:6">
      <c r="F233" t="s">
        <v>531</v>
      </c>
    </row>
    <row r="234" spans="6:6">
      <c r="F234" t="s">
        <v>532</v>
      </c>
    </row>
    <row r="235" spans="6:6">
      <c r="F235" t="s">
        <v>533</v>
      </c>
    </row>
    <row r="236" spans="6:6">
      <c r="F236" t="s">
        <v>534</v>
      </c>
    </row>
    <row r="237" spans="6:6">
      <c r="F237" t="s">
        <v>535</v>
      </c>
    </row>
    <row r="238" spans="6:6">
      <c r="F238" t="s">
        <v>536</v>
      </c>
    </row>
    <row r="239" spans="6:6">
      <c r="F239" t="s">
        <v>537</v>
      </c>
    </row>
    <row r="240" spans="6:6">
      <c r="F240" t="s">
        <v>538</v>
      </c>
    </row>
    <row r="241" spans="6:6">
      <c r="F241" t="s">
        <v>539</v>
      </c>
    </row>
    <row r="242" spans="6:6">
      <c r="F242" t="s">
        <v>540</v>
      </c>
    </row>
    <row r="243" spans="6:6">
      <c r="F243" t="s">
        <v>541</v>
      </c>
    </row>
    <row r="244" spans="6:6">
      <c r="F244" t="s">
        <v>542</v>
      </c>
    </row>
    <row r="245" spans="6:6">
      <c r="F245" t="s">
        <v>543</v>
      </c>
    </row>
    <row r="246" spans="6:6">
      <c r="F246" t="s">
        <v>544</v>
      </c>
    </row>
    <row r="247" spans="6:6">
      <c r="F247" t="s">
        <v>545</v>
      </c>
    </row>
    <row r="248" spans="6:6">
      <c r="F248" t="s">
        <v>546</v>
      </c>
    </row>
    <row r="249" spans="6:6">
      <c r="F249" t="s">
        <v>547</v>
      </c>
    </row>
    <row r="250" spans="6:6">
      <c r="F250" t="s">
        <v>548</v>
      </c>
    </row>
    <row r="251" spans="6:6">
      <c r="F251" t="s">
        <v>549</v>
      </c>
    </row>
    <row r="252" spans="6:6">
      <c r="F252" t="s">
        <v>550</v>
      </c>
    </row>
    <row r="253" spans="6:6">
      <c r="F253" t="s">
        <v>551</v>
      </c>
    </row>
    <row r="254" spans="6:6">
      <c r="F254" t="s">
        <v>552</v>
      </c>
    </row>
    <row r="255" spans="6:6">
      <c r="F255" t="s">
        <v>553</v>
      </c>
    </row>
    <row r="256" spans="6:6">
      <c r="F256" t="s">
        <v>554</v>
      </c>
    </row>
    <row r="257" spans="6:6">
      <c r="F257" t="s">
        <v>555</v>
      </c>
    </row>
    <row r="258" spans="6:6">
      <c r="F258" t="s">
        <v>556</v>
      </c>
    </row>
    <row r="259" spans="6:6">
      <c r="F259" t="s">
        <v>557</v>
      </c>
    </row>
    <row r="260" spans="6:6">
      <c r="F260" t="s">
        <v>558</v>
      </c>
    </row>
    <row r="261" spans="6:6">
      <c r="F261" t="s">
        <v>559</v>
      </c>
    </row>
    <row r="262" spans="6:6">
      <c r="F262" t="s">
        <v>560</v>
      </c>
    </row>
    <row r="263" spans="6:6">
      <c r="F263" t="s">
        <v>561</v>
      </c>
    </row>
    <row r="264" spans="6:6">
      <c r="F264" t="s">
        <v>562</v>
      </c>
    </row>
    <row r="265" spans="6:6">
      <c r="F265" t="s">
        <v>563</v>
      </c>
    </row>
    <row r="266" spans="6:6">
      <c r="F266" t="s">
        <v>564</v>
      </c>
    </row>
    <row r="267" spans="6:6">
      <c r="F267" t="s">
        <v>565</v>
      </c>
    </row>
    <row r="268" spans="6:6">
      <c r="F268" t="s">
        <v>566</v>
      </c>
    </row>
    <row r="269" spans="6:6">
      <c r="F269" t="s">
        <v>567</v>
      </c>
    </row>
    <row r="270" spans="6:6">
      <c r="F270" t="s">
        <v>568</v>
      </c>
    </row>
    <row r="271" spans="6:6">
      <c r="F271" t="s">
        <v>569</v>
      </c>
    </row>
    <row r="272" spans="6:6">
      <c r="F272" t="s">
        <v>570</v>
      </c>
    </row>
    <row r="273" spans="6:6">
      <c r="F273" t="s">
        <v>571</v>
      </c>
    </row>
    <row r="274" spans="6:6">
      <c r="F274" t="s">
        <v>572</v>
      </c>
    </row>
    <row r="275" spans="6:6">
      <c r="F275" t="s">
        <v>573</v>
      </c>
    </row>
    <row r="276" spans="6:6">
      <c r="F276" t="s">
        <v>574</v>
      </c>
    </row>
    <row r="277" spans="6:6">
      <c r="F277" t="s">
        <v>575</v>
      </c>
    </row>
    <row r="278" spans="6:6">
      <c r="F278" t="s">
        <v>576</v>
      </c>
    </row>
    <row r="279" spans="6:6">
      <c r="F279" t="s">
        <v>577</v>
      </c>
    </row>
    <row r="280" spans="6:6">
      <c r="F280" t="s">
        <v>578</v>
      </c>
    </row>
    <row r="281" spans="6:6">
      <c r="F281" t="s">
        <v>579</v>
      </c>
    </row>
    <row r="282" spans="6:6">
      <c r="F282" t="s">
        <v>580</v>
      </c>
    </row>
    <row r="283" spans="6:6">
      <c r="F283" t="s">
        <v>581</v>
      </c>
    </row>
    <row r="284" spans="6:6">
      <c r="F284" t="s">
        <v>582</v>
      </c>
    </row>
    <row r="285" spans="6:6">
      <c r="F285" t="s">
        <v>583</v>
      </c>
    </row>
    <row r="286" spans="6:6">
      <c r="F286" t="s">
        <v>584</v>
      </c>
    </row>
    <row r="287" spans="6:6">
      <c r="F287" t="s">
        <v>585</v>
      </c>
    </row>
    <row r="288" spans="6:6">
      <c r="F288" t="s">
        <v>586</v>
      </c>
    </row>
    <row r="289" spans="6:6">
      <c r="F289" t="s">
        <v>587</v>
      </c>
    </row>
    <row r="290" spans="6:6">
      <c r="F290" t="s">
        <v>588</v>
      </c>
    </row>
    <row r="291" spans="6:6">
      <c r="F291" t="s">
        <v>589</v>
      </c>
    </row>
    <row r="292" spans="6:6">
      <c r="F292" t="s">
        <v>590</v>
      </c>
    </row>
    <row r="293" spans="6:6">
      <c r="F293" t="s">
        <v>591</v>
      </c>
    </row>
    <row r="294" spans="6:6">
      <c r="F294" t="s">
        <v>592</v>
      </c>
    </row>
    <row r="295" spans="6:6">
      <c r="F295" t="s">
        <v>593</v>
      </c>
    </row>
    <row r="296" spans="6:6">
      <c r="F296" t="s">
        <v>594</v>
      </c>
    </row>
    <row r="297" spans="6:6">
      <c r="F297" t="s">
        <v>595</v>
      </c>
    </row>
    <row r="298" spans="6:6">
      <c r="F298" t="s">
        <v>596</v>
      </c>
    </row>
    <row r="299" spans="6:6">
      <c r="F299" t="s">
        <v>597</v>
      </c>
    </row>
    <row r="300" spans="6:6">
      <c r="F300" t="s">
        <v>598</v>
      </c>
    </row>
    <row r="301" spans="6:6">
      <c r="F301" t="s">
        <v>599</v>
      </c>
    </row>
    <row r="302" spans="6:6">
      <c r="F302" t="s">
        <v>600</v>
      </c>
    </row>
    <row r="303" spans="6:6">
      <c r="F303" t="s">
        <v>601</v>
      </c>
    </row>
    <row r="304" spans="6:6">
      <c r="F304" t="s">
        <v>602</v>
      </c>
    </row>
    <row r="305" spans="6:6">
      <c r="F305" t="s">
        <v>603</v>
      </c>
    </row>
    <row r="306" spans="6:6">
      <c r="F306" t="s">
        <v>604</v>
      </c>
    </row>
    <row r="307" spans="6:6">
      <c r="F307" t="s">
        <v>605</v>
      </c>
    </row>
    <row r="308" spans="6:6">
      <c r="F308" t="s">
        <v>606</v>
      </c>
    </row>
    <row r="309" spans="6:6">
      <c r="F309" t="s">
        <v>607</v>
      </c>
    </row>
  </sheetData>
  <conditionalFormatting sqref="A1">
    <cfRule type="containsText" dxfId="1" priority="3" operator="containsText" text="Preencha">
      <formula>NOT(ISERROR(SEARCH("Preencha",A1)))</formula>
    </cfRule>
    <cfRule type="cellIs" dxfId="0" priority="4" operator="equal">
      <formula>"Selecione uma opção:"</formula>
    </cfRule>
  </conditionalFormatting>
  <pageMargins left="0.7" right="0.7" top="1.2291666666666667" bottom="0.75" header="0.3" footer="0.3"/>
  <pageSetup paperSize="9" orientation="portrait" r:id="rId1"/>
  <headerFooter differentFirst="1">
    <oddHeader>&amp;L&amp;G&amp;R
&amp;G</oddHeader>
    <firstHeader>&amp;L&amp;G&amp;R
&amp;G</first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99"/>
  <sheetViews>
    <sheetView zoomScaleNormal="100" workbookViewId="0">
      <selection activeCell="N24" sqref="N24"/>
    </sheetView>
  </sheetViews>
  <sheetFormatPr defaultRowHeight="14.5" outlineLevelRow="1"/>
  <cols>
    <col min="1" max="1" width="2.1796875" customWidth="1"/>
    <col min="2" max="2" width="21" customWidth="1"/>
    <col min="3" max="3" width="14.81640625" customWidth="1"/>
    <col min="4" max="4" width="15.81640625" customWidth="1"/>
    <col min="5" max="5" width="15.1796875" customWidth="1"/>
    <col min="6" max="6" width="20.54296875" customWidth="1"/>
    <col min="7" max="7" width="19.81640625" customWidth="1"/>
    <col min="8" max="8" width="10.1796875" customWidth="1"/>
    <col min="9" max="9" width="17.453125" customWidth="1"/>
    <col min="10" max="10" width="3.54296875" customWidth="1"/>
  </cols>
  <sheetData>
    <row r="1" spans="1:256" s="6" customFormat="1" ht="9.65" customHeight="1">
      <c r="A1" s="7"/>
      <c r="B1" s="8"/>
      <c r="C1" s="8"/>
      <c r="D1" s="8"/>
      <c r="E1" s="8"/>
      <c r="F1" s="8"/>
      <c r="G1" s="8"/>
      <c r="H1" s="8"/>
      <c r="I1" s="8"/>
      <c r="J1" s="8"/>
    </row>
    <row r="2" spans="1:256" s="4" customFormat="1" ht="17.25" customHeight="1">
      <c r="A2" s="7"/>
      <c r="B2" s="9" t="s">
        <v>1</v>
      </c>
      <c r="C2" s="10"/>
      <c r="D2" s="10"/>
      <c r="E2" s="10"/>
      <c r="F2" s="10"/>
      <c r="G2" s="10"/>
      <c r="H2" s="10"/>
      <c r="I2" s="10"/>
      <c r="J2" s="11"/>
    </row>
    <row r="3" spans="1:256" s="4" customFormat="1" ht="6" customHeight="1">
      <c r="A3" s="7"/>
      <c r="B3" s="11"/>
      <c r="C3" s="11"/>
      <c r="D3" s="11"/>
      <c r="E3" s="11"/>
      <c r="F3" s="11"/>
      <c r="G3" s="11"/>
      <c r="H3" s="11"/>
      <c r="I3" s="11"/>
      <c r="J3" s="11"/>
    </row>
    <row r="4" spans="1:256" s="6" customFormat="1" ht="20.149999999999999" customHeight="1">
      <c r="A4" s="7"/>
      <c r="B4" s="12" t="s">
        <v>940</v>
      </c>
      <c r="C4" s="356"/>
      <c r="D4" s="357"/>
      <c r="E4" s="357"/>
      <c r="F4" s="357"/>
      <c r="G4" s="357"/>
      <c r="H4" s="357"/>
      <c r="I4" s="358"/>
      <c r="J4" s="8"/>
    </row>
    <row r="5" spans="1:256" s="6" customFormat="1" ht="6" customHeight="1">
      <c r="A5" s="7"/>
      <c r="B5" s="13"/>
      <c r="C5" s="11"/>
      <c r="D5" s="11"/>
      <c r="E5" s="11"/>
      <c r="F5" s="8"/>
      <c r="G5" s="8"/>
      <c r="H5" s="8"/>
      <c r="I5" s="8"/>
      <c r="J5" s="11"/>
    </row>
    <row r="6" spans="1:256" s="6" customFormat="1" ht="20.149999999999999" customHeight="1">
      <c r="A6" s="7"/>
      <c r="B6" s="12" t="s">
        <v>2</v>
      </c>
      <c r="C6" s="356"/>
      <c r="D6" s="357"/>
      <c r="E6" s="357"/>
      <c r="F6" s="357"/>
      <c r="G6" s="357"/>
      <c r="H6" s="357"/>
      <c r="I6" s="358"/>
      <c r="J6" s="8"/>
    </row>
    <row r="7" spans="1:256" s="6" customFormat="1" ht="6" customHeight="1">
      <c r="A7" s="7"/>
      <c r="B7" s="13"/>
      <c r="C7" s="11"/>
      <c r="D7" s="11"/>
      <c r="E7" s="11"/>
      <c r="F7" s="8"/>
      <c r="G7" s="8"/>
      <c r="H7" s="8"/>
      <c r="I7" s="8"/>
      <c r="J7" s="11"/>
    </row>
    <row r="8" spans="1:256" s="6" customFormat="1" ht="20.149999999999999" customHeight="1">
      <c r="A8" s="14"/>
      <c r="B8" s="12" t="s">
        <v>3</v>
      </c>
      <c r="C8" s="359"/>
      <c r="D8" s="360"/>
      <c r="E8" s="360"/>
      <c r="F8" s="360"/>
      <c r="G8" s="360"/>
      <c r="H8" s="360"/>
      <c r="I8" s="361"/>
      <c r="J8" s="11"/>
    </row>
    <row r="9" spans="1:256" s="4" customFormat="1" ht="6" customHeight="1">
      <c r="A9" s="7"/>
      <c r="B9" s="13"/>
      <c r="C9" s="8"/>
      <c r="D9" s="8"/>
      <c r="E9" s="15"/>
      <c r="F9" s="8"/>
      <c r="G9" s="8"/>
      <c r="H9" s="8"/>
      <c r="I9" s="8"/>
      <c r="J9" s="8"/>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row>
    <row r="10" spans="1:256" s="4" customFormat="1" ht="24" customHeight="1">
      <c r="A10" s="7"/>
      <c r="B10" s="12" t="s">
        <v>4</v>
      </c>
      <c r="C10" s="359"/>
      <c r="D10" s="360"/>
      <c r="E10" s="360"/>
      <c r="F10" s="360"/>
      <c r="G10" s="360"/>
      <c r="H10" s="360"/>
      <c r="I10" s="361"/>
      <c r="J10" s="8"/>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row>
    <row r="11" spans="1:256" s="4" customFormat="1" ht="6" customHeight="1">
      <c r="A11" s="7"/>
      <c r="B11" s="13"/>
      <c r="C11" s="8"/>
      <c r="D11" s="8"/>
      <c r="E11" s="15"/>
      <c r="F11" s="8"/>
      <c r="G11" s="8"/>
      <c r="H11" s="8"/>
      <c r="I11" s="8"/>
      <c r="J11" s="8"/>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row>
    <row r="12" spans="1:256" s="4" customFormat="1" ht="24" customHeight="1">
      <c r="A12" s="7"/>
      <c r="B12" s="12"/>
      <c r="C12" s="359"/>
      <c r="D12" s="360"/>
      <c r="E12" s="360"/>
      <c r="F12" s="360"/>
      <c r="G12" s="360"/>
      <c r="H12" s="360"/>
      <c r="I12" s="361"/>
      <c r="J12" s="8"/>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row>
    <row r="13" spans="1:256" s="4" customFormat="1" ht="6" customHeight="1">
      <c r="A13" s="7"/>
      <c r="B13" s="13"/>
      <c r="C13" s="8"/>
      <c r="D13" s="8"/>
      <c r="E13" s="15"/>
      <c r="F13" s="8"/>
      <c r="G13" s="8"/>
      <c r="H13" s="8"/>
      <c r="I13" s="8"/>
      <c r="J13" s="8"/>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1:256" s="4" customFormat="1" ht="24" customHeight="1">
      <c r="A14" s="7"/>
      <c r="B14" s="12"/>
      <c r="C14" s="359"/>
      <c r="D14" s="360"/>
      <c r="E14" s="360"/>
      <c r="F14" s="360"/>
      <c r="G14" s="360"/>
      <c r="H14" s="360"/>
      <c r="I14" s="361"/>
      <c r="J14" s="8"/>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s="4" customFormat="1" ht="6" customHeight="1">
      <c r="A15" s="7"/>
      <c r="B15" s="13"/>
      <c r="C15" s="8"/>
      <c r="D15" s="8"/>
      <c r="E15" s="15"/>
      <c r="F15" s="8"/>
      <c r="G15" s="8"/>
      <c r="H15" s="8"/>
      <c r="I15" s="8"/>
      <c r="J15" s="8"/>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s="4" customFormat="1" ht="24" customHeight="1">
      <c r="A16" s="7"/>
      <c r="B16" s="12"/>
      <c r="C16" s="359"/>
      <c r="D16" s="360"/>
      <c r="E16" s="360"/>
      <c r="F16" s="360"/>
      <c r="G16" s="360"/>
      <c r="H16" s="360"/>
      <c r="I16" s="361"/>
      <c r="J16" s="8"/>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6" s="4" customFormat="1" ht="6" customHeight="1">
      <c r="A17" s="7"/>
      <c r="B17" s="13"/>
      <c r="C17" s="8"/>
      <c r="D17" s="8"/>
      <c r="E17" s="15"/>
      <c r="F17" s="8"/>
      <c r="G17" s="8"/>
      <c r="H17" s="8"/>
      <c r="I17" s="8"/>
      <c r="J17" s="8"/>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row>
    <row r="18" spans="1:256" s="4" customFormat="1" ht="24" customHeight="1">
      <c r="A18" s="7"/>
      <c r="B18" s="12"/>
      <c r="C18" s="359"/>
      <c r="D18" s="360"/>
      <c r="E18" s="360"/>
      <c r="F18" s="360"/>
      <c r="G18" s="360"/>
      <c r="H18" s="360"/>
      <c r="I18" s="361"/>
      <c r="J18" s="8"/>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row>
    <row r="19" spans="1:256" s="4" customFormat="1" ht="6" customHeight="1">
      <c r="A19" s="7"/>
      <c r="B19" s="13"/>
      <c r="C19" s="8"/>
      <c r="D19" s="8"/>
      <c r="E19" s="15"/>
      <c r="F19" s="8"/>
      <c r="G19" s="8"/>
      <c r="H19" s="8"/>
      <c r="I19" s="8"/>
      <c r="J19" s="8"/>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row>
    <row r="20" spans="1:256" s="4" customFormat="1" ht="24" customHeight="1">
      <c r="A20" s="7"/>
      <c r="B20" s="12" t="s">
        <v>5</v>
      </c>
      <c r="C20" s="359"/>
      <c r="D20" s="360"/>
      <c r="E20" s="360"/>
      <c r="F20" s="360"/>
      <c r="G20" s="360"/>
      <c r="H20" s="360"/>
      <c r="I20" s="361"/>
      <c r="J20" s="8"/>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row>
    <row r="21" spans="1:256" s="4" customFormat="1" ht="6" customHeight="1">
      <c r="A21" s="16"/>
      <c r="B21" s="17"/>
      <c r="C21" s="8"/>
      <c r="D21" s="8"/>
      <c r="E21" s="8"/>
      <c r="F21" s="11"/>
      <c r="G21" s="11"/>
      <c r="H21" s="11"/>
      <c r="I21" s="11"/>
      <c r="J21" s="11"/>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row>
    <row r="22" spans="1:256" s="4" customFormat="1" ht="6" customHeight="1">
      <c r="A22" s="16"/>
      <c r="B22" s="17"/>
      <c r="C22" s="8"/>
      <c r="D22" s="8"/>
      <c r="E22" s="8"/>
      <c r="F22" s="11"/>
      <c r="G22" s="11"/>
      <c r="H22" s="11"/>
      <c r="I22" s="11"/>
      <c r="J22" s="11"/>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s="4" customFormat="1" ht="22.5" hidden="1" customHeight="1">
      <c r="A23" s="14"/>
      <c r="B23" s="18" t="s">
        <v>6</v>
      </c>
      <c r="C23" s="395" t="s">
        <v>7</v>
      </c>
      <c r="D23" s="396"/>
      <c r="E23" s="396"/>
      <c r="F23" s="396"/>
      <c r="G23" s="396"/>
      <c r="H23" s="396"/>
      <c r="I23" s="397"/>
      <c r="J23" s="11"/>
    </row>
    <row r="24" spans="1:256" s="4" customFormat="1" ht="19.5" customHeight="1">
      <c r="A24" s="7"/>
      <c r="B24" s="9" t="s">
        <v>8</v>
      </c>
      <c r="C24" s="10"/>
      <c r="D24" s="10"/>
      <c r="E24" s="10"/>
      <c r="F24" s="10"/>
      <c r="G24" s="10"/>
      <c r="H24" s="10"/>
      <c r="I24" s="10"/>
      <c r="J24" s="11"/>
    </row>
    <row r="25" spans="1:256" s="4" customFormat="1" ht="6.65" customHeight="1">
      <c r="A25" s="11"/>
      <c r="B25" s="11"/>
      <c r="C25" s="11"/>
      <c r="D25" s="11"/>
      <c r="E25" s="11"/>
      <c r="F25" s="11"/>
      <c r="G25" s="11"/>
      <c r="H25" s="11"/>
      <c r="I25" s="11"/>
      <c r="J25" s="11"/>
    </row>
    <row r="26" spans="1:256" s="4" customFormat="1" ht="17.25" customHeight="1">
      <c r="A26" s="7"/>
      <c r="B26" s="19" t="s">
        <v>9</v>
      </c>
      <c r="C26" s="20"/>
      <c r="D26" s="20"/>
      <c r="E26" s="20"/>
      <c r="F26" s="20"/>
      <c r="G26" s="20"/>
      <c r="H26" s="20"/>
      <c r="I26" s="20"/>
      <c r="J26" s="11"/>
    </row>
    <row r="27" spans="1:256" s="4" customFormat="1" ht="6" customHeight="1">
      <c r="A27" s="7"/>
      <c r="B27" s="11"/>
      <c r="C27" s="11"/>
      <c r="D27" s="11"/>
      <c r="E27" s="11"/>
      <c r="F27" s="11"/>
      <c r="G27" s="11"/>
      <c r="H27" s="11"/>
      <c r="I27" s="11"/>
      <c r="J27" s="11"/>
    </row>
    <row r="28" spans="1:256" s="4" customFormat="1" ht="20.25" customHeight="1">
      <c r="A28" s="7"/>
      <c r="B28" s="12" t="s">
        <v>664</v>
      </c>
      <c r="C28" s="373"/>
      <c r="D28" s="375"/>
      <c r="E28" s="375"/>
      <c r="F28" s="374"/>
      <c r="G28" s="70" t="s">
        <v>11</v>
      </c>
      <c r="H28" s="398"/>
      <c r="I28" s="399"/>
      <c r="J28" s="11"/>
    </row>
    <row r="29" spans="1:256" s="4" customFormat="1" ht="5.25" customHeight="1">
      <c r="A29" s="7"/>
      <c r="B29" s="22"/>
      <c r="C29" s="11"/>
      <c r="D29" s="11"/>
      <c r="E29" s="11"/>
      <c r="F29" s="11"/>
      <c r="G29" s="11"/>
      <c r="H29" s="11"/>
      <c r="I29" s="11"/>
      <c r="J29" s="11"/>
    </row>
    <row r="30" spans="1:256" s="4" customFormat="1" ht="21" customHeight="1">
      <c r="A30" s="7"/>
      <c r="B30" s="12" t="s">
        <v>12</v>
      </c>
      <c r="C30" s="373"/>
      <c r="D30" s="375"/>
      <c r="E30" s="375"/>
      <c r="F30" s="375"/>
      <c r="G30" s="375"/>
      <c r="H30" s="375"/>
      <c r="I30" s="374"/>
      <c r="J30" s="11"/>
    </row>
    <row r="31" spans="1:256" s="4" customFormat="1" ht="5.25" customHeight="1">
      <c r="A31" s="7"/>
      <c r="B31" s="23"/>
      <c r="C31" s="11"/>
      <c r="D31" s="11"/>
      <c r="E31" s="11"/>
      <c r="F31" s="11"/>
      <c r="G31" s="11"/>
      <c r="H31" s="11"/>
      <c r="I31" s="11"/>
      <c r="J31" s="11"/>
    </row>
    <row r="32" spans="1:256" s="4" customFormat="1" ht="21" customHeight="1">
      <c r="A32" s="7"/>
      <c r="B32" s="12" t="s">
        <v>13</v>
      </c>
      <c r="C32" s="365"/>
      <c r="D32" s="366"/>
      <c r="E32" s="366"/>
      <c r="F32" s="367"/>
      <c r="G32" s="11"/>
      <c r="H32" s="70" t="s">
        <v>14</v>
      </c>
      <c r="I32" s="230"/>
      <c r="J32" s="11"/>
    </row>
    <row r="33" spans="1:10" s="4" customFormat="1" ht="5.25" customHeight="1">
      <c r="A33" s="7"/>
      <c r="B33" s="23"/>
      <c r="C33" s="11"/>
      <c r="D33" s="11"/>
      <c r="E33" s="11"/>
      <c r="F33" s="11"/>
      <c r="G33" s="11"/>
      <c r="H33" s="11"/>
      <c r="I33" s="11"/>
      <c r="J33" s="11"/>
    </row>
    <row r="34" spans="1:10" s="4" customFormat="1" ht="21" customHeight="1">
      <c r="A34" s="7"/>
      <c r="B34" s="12" t="s">
        <v>15</v>
      </c>
      <c r="C34" s="365"/>
      <c r="D34" s="366"/>
      <c r="E34" s="366"/>
      <c r="F34" s="367"/>
      <c r="G34" s="70" t="s">
        <v>16</v>
      </c>
      <c r="H34" s="368"/>
      <c r="I34" s="369"/>
      <c r="J34" s="11"/>
    </row>
    <row r="35" spans="1:10" s="4" customFormat="1" ht="5.25" customHeight="1">
      <c r="A35" s="7"/>
      <c r="B35" s="23"/>
      <c r="C35" s="11"/>
      <c r="D35" s="11"/>
      <c r="E35" s="11"/>
      <c r="F35" s="11"/>
      <c r="G35" s="86"/>
      <c r="H35" s="11"/>
      <c r="I35" s="11"/>
      <c r="J35" s="11"/>
    </row>
    <row r="36" spans="1:10" s="4" customFormat="1" ht="21" customHeight="1">
      <c r="A36" s="7"/>
      <c r="B36" s="12" t="s">
        <v>17</v>
      </c>
      <c r="C36" s="370"/>
      <c r="D36" s="366"/>
      <c r="E36" s="366"/>
      <c r="F36" s="367"/>
      <c r="G36" s="70" t="s">
        <v>18</v>
      </c>
      <c r="H36" s="371"/>
      <c r="I36" s="372"/>
      <c r="J36" s="11"/>
    </row>
    <row r="37" spans="1:10" s="4" customFormat="1" ht="5.25" customHeight="1">
      <c r="A37" s="7"/>
      <c r="B37" s="23"/>
      <c r="C37" s="11"/>
      <c r="D37" s="11"/>
      <c r="E37" s="11"/>
      <c r="F37" s="11"/>
      <c r="G37" s="11"/>
      <c r="H37" s="11"/>
      <c r="I37" s="11"/>
      <c r="J37" s="11"/>
    </row>
    <row r="38" spans="1:10" s="4" customFormat="1" ht="25.5" customHeight="1">
      <c r="A38" s="7"/>
      <c r="B38" s="12" t="s">
        <v>19</v>
      </c>
      <c r="C38" s="373"/>
      <c r="D38" s="374"/>
      <c r="E38" s="219" t="s">
        <v>20</v>
      </c>
      <c r="F38" s="24"/>
      <c r="G38" s="70" t="s">
        <v>647</v>
      </c>
      <c r="H38" s="371"/>
      <c r="I38" s="372"/>
      <c r="J38" s="11"/>
    </row>
    <row r="39" spans="1:10" s="4" customFormat="1" ht="12" customHeight="1">
      <c r="A39" s="7"/>
      <c r="B39" s="23"/>
      <c r="C39" s="11"/>
      <c r="D39" s="11"/>
      <c r="E39" s="25"/>
      <c r="F39" s="11"/>
      <c r="G39" s="11"/>
      <c r="H39" s="11"/>
      <c r="I39" s="11"/>
      <c r="J39" s="11"/>
    </row>
    <row r="40" spans="1:10" s="4" customFormat="1" ht="20.25" customHeight="1">
      <c r="A40" s="7"/>
      <c r="B40" s="12" t="s">
        <v>21</v>
      </c>
      <c r="C40" s="370"/>
      <c r="D40" s="366"/>
      <c r="E40" s="366"/>
      <c r="F40" s="367"/>
      <c r="G40" s="11"/>
      <c r="H40" s="11"/>
      <c r="I40" s="11"/>
      <c r="J40" s="11"/>
    </row>
    <row r="41" spans="1:10" s="4" customFormat="1" ht="5.25" customHeight="1">
      <c r="A41" s="7"/>
      <c r="B41" s="23"/>
      <c r="C41" s="11"/>
      <c r="D41" s="11"/>
      <c r="E41" s="25"/>
      <c r="F41" s="11"/>
      <c r="G41" s="11"/>
      <c r="H41" s="11"/>
      <c r="I41" s="11"/>
      <c r="J41" s="11"/>
    </row>
    <row r="42" spans="1:10" s="4" customFormat="1" ht="20.25" customHeight="1">
      <c r="A42" s="7"/>
      <c r="B42" s="12" t="s">
        <v>22</v>
      </c>
      <c r="C42" s="26"/>
      <c r="D42" s="11"/>
      <c r="E42" s="21" t="s">
        <v>23</v>
      </c>
      <c r="F42" s="24"/>
      <c r="G42" s="11"/>
      <c r="H42" s="11"/>
      <c r="I42" s="11"/>
      <c r="J42" s="11"/>
    </row>
    <row r="43" spans="1:10" s="4" customFormat="1" ht="6" customHeight="1">
      <c r="A43" s="7"/>
      <c r="B43" s="25"/>
      <c r="C43" s="11"/>
      <c r="D43" s="11"/>
      <c r="E43" s="11"/>
      <c r="F43" s="11"/>
      <c r="G43" s="11"/>
      <c r="H43" s="11"/>
      <c r="I43" s="11"/>
      <c r="J43" s="11"/>
    </row>
    <row r="44" spans="1:10" s="4" customFormat="1" ht="18" customHeight="1">
      <c r="A44" s="7"/>
      <c r="B44" s="19" t="s">
        <v>24</v>
      </c>
      <c r="C44" s="20"/>
      <c r="D44" s="20"/>
      <c r="E44" s="20"/>
      <c r="F44" s="20"/>
      <c r="G44" s="20"/>
      <c r="H44" s="20"/>
      <c r="I44" s="20"/>
      <c r="J44" s="11"/>
    </row>
    <row r="45" spans="1:10" s="4" customFormat="1" ht="7.5" customHeight="1">
      <c r="A45" s="7"/>
      <c r="B45" s="11"/>
      <c r="C45" s="11"/>
      <c r="D45" s="11"/>
      <c r="E45" s="11"/>
      <c r="F45" s="11"/>
      <c r="G45" s="11"/>
      <c r="H45" s="11"/>
      <c r="I45" s="11"/>
      <c r="J45" s="11"/>
    </row>
    <row r="46" spans="1:10" s="4" customFormat="1" ht="22.5" customHeight="1">
      <c r="A46" s="7"/>
      <c r="B46" s="27" t="s">
        <v>25</v>
      </c>
      <c r="C46" s="26"/>
      <c r="D46" s="28"/>
      <c r="E46" s="21" t="s">
        <v>26</v>
      </c>
      <c r="F46" s="373"/>
      <c r="G46" s="375"/>
      <c r="H46" s="375"/>
      <c r="I46" s="374"/>
      <c r="J46" s="11"/>
    </row>
    <row r="47" spans="1:10" s="4" customFormat="1" ht="6" customHeight="1">
      <c r="A47" s="7"/>
      <c r="B47" s="22"/>
      <c r="C47" s="11"/>
      <c r="D47" s="11"/>
      <c r="E47" s="11"/>
      <c r="F47" s="11"/>
      <c r="G47" s="11"/>
      <c r="H47" s="11"/>
      <c r="I47" s="11"/>
      <c r="J47" s="11"/>
    </row>
    <row r="48" spans="1:10" s="4" customFormat="1" ht="20.25" customHeight="1">
      <c r="A48" s="7"/>
      <c r="B48" s="12" t="s">
        <v>10</v>
      </c>
      <c r="C48" s="373"/>
      <c r="D48" s="375"/>
      <c r="E48" s="375"/>
      <c r="F48" s="374"/>
      <c r="G48" s="70" t="s">
        <v>11</v>
      </c>
      <c r="H48" s="409"/>
      <c r="I48" s="410"/>
      <c r="J48" s="11"/>
    </row>
    <row r="49" spans="1:10" s="4" customFormat="1" ht="5.25" customHeight="1">
      <c r="A49" s="7"/>
      <c r="B49" s="22"/>
      <c r="C49" s="11"/>
      <c r="D49" s="11"/>
      <c r="E49" s="11"/>
      <c r="F49" s="11"/>
      <c r="G49" s="11"/>
      <c r="H49" s="11"/>
      <c r="I49" s="11"/>
      <c r="J49" s="11"/>
    </row>
    <row r="50" spans="1:10" s="4" customFormat="1" ht="21" customHeight="1">
      <c r="A50" s="7"/>
      <c r="B50" s="12" t="s">
        <v>12</v>
      </c>
      <c r="C50" s="373"/>
      <c r="D50" s="375"/>
      <c r="E50" s="375"/>
      <c r="F50" s="375"/>
      <c r="G50" s="375"/>
      <c r="H50" s="375"/>
      <c r="I50" s="374"/>
      <c r="J50" s="11"/>
    </row>
    <row r="51" spans="1:10" s="4" customFormat="1" ht="5.25" customHeight="1">
      <c r="A51" s="7"/>
      <c r="B51" s="23"/>
      <c r="C51" s="11"/>
      <c r="D51" s="11"/>
      <c r="E51" s="11"/>
      <c r="F51" s="11"/>
      <c r="G51" s="11"/>
      <c r="H51" s="11"/>
      <c r="I51" s="11"/>
      <c r="J51" s="11"/>
    </row>
    <row r="52" spans="1:10" s="4" customFormat="1" ht="21" customHeight="1">
      <c r="A52" s="7"/>
      <c r="B52" s="12" t="s">
        <v>13</v>
      </c>
      <c r="C52" s="365"/>
      <c r="D52" s="366"/>
      <c r="E52" s="366"/>
      <c r="F52" s="367"/>
      <c r="G52" s="11"/>
      <c r="H52" s="70" t="s">
        <v>14</v>
      </c>
      <c r="I52" s="230"/>
      <c r="J52" s="11"/>
    </row>
    <row r="53" spans="1:10" s="4" customFormat="1" ht="5.25" customHeight="1">
      <c r="A53" s="7"/>
      <c r="B53" s="23"/>
      <c r="C53" s="11"/>
      <c r="D53" s="11"/>
      <c r="E53" s="11"/>
      <c r="F53" s="11"/>
      <c r="G53" s="11"/>
      <c r="H53" s="11"/>
      <c r="I53" s="11"/>
      <c r="J53" s="11"/>
    </row>
    <row r="54" spans="1:10" s="4" customFormat="1" ht="21" customHeight="1">
      <c r="A54" s="7"/>
      <c r="B54" s="12" t="s">
        <v>15</v>
      </c>
      <c r="C54" s="365"/>
      <c r="D54" s="366"/>
      <c r="E54" s="366"/>
      <c r="F54" s="367"/>
      <c r="G54" s="70" t="s">
        <v>16</v>
      </c>
      <c r="H54" s="368"/>
      <c r="I54" s="369"/>
      <c r="J54" s="11"/>
    </row>
    <row r="55" spans="1:10" s="4" customFormat="1" ht="5.25" customHeight="1">
      <c r="A55" s="7"/>
      <c r="B55" s="23"/>
      <c r="C55" s="11"/>
      <c r="D55" s="11"/>
      <c r="E55" s="11"/>
      <c r="F55" s="11"/>
      <c r="G55" s="11"/>
      <c r="H55" s="11"/>
      <c r="I55" s="11"/>
      <c r="J55" s="11"/>
    </row>
    <row r="56" spans="1:10" s="4" customFormat="1" ht="21" customHeight="1">
      <c r="A56" s="7"/>
      <c r="B56" s="12" t="s">
        <v>17</v>
      </c>
      <c r="C56" s="370"/>
      <c r="D56" s="366"/>
      <c r="E56" s="366"/>
      <c r="F56" s="367"/>
      <c r="G56" s="70" t="s">
        <v>18</v>
      </c>
      <c r="H56" s="371"/>
      <c r="I56" s="372"/>
      <c r="J56" s="11"/>
    </row>
    <row r="57" spans="1:10" s="4" customFormat="1" ht="5.25" customHeight="1">
      <c r="A57" s="7"/>
      <c r="B57" s="23"/>
      <c r="C57" s="11"/>
      <c r="D57" s="11"/>
      <c r="E57" s="11"/>
      <c r="F57" s="11"/>
      <c r="G57" s="11"/>
      <c r="H57" s="11"/>
      <c r="I57" s="29"/>
      <c r="J57" s="11"/>
    </row>
    <row r="58" spans="1:10" s="4" customFormat="1" ht="21" customHeight="1">
      <c r="A58" s="7"/>
      <c r="B58" s="12" t="s">
        <v>27</v>
      </c>
      <c r="C58" s="12"/>
      <c r="D58" s="12"/>
      <c r="E58" s="12"/>
      <c r="F58" s="26"/>
      <c r="G58" s="11"/>
      <c r="H58" s="30"/>
      <c r="I58" s="30"/>
      <c r="J58" s="11"/>
    </row>
    <row r="59" spans="1:10" s="4" customFormat="1" ht="5.25" customHeight="1">
      <c r="A59" s="7"/>
      <c r="B59" s="31"/>
      <c r="C59" s="11"/>
      <c r="D59" s="11"/>
      <c r="E59" s="11"/>
      <c r="F59" s="11"/>
      <c r="G59" s="11"/>
      <c r="H59" s="11"/>
      <c r="I59" s="11"/>
      <c r="J59" s="11"/>
    </row>
    <row r="60" spans="1:10" s="4" customFormat="1" ht="21" customHeight="1">
      <c r="A60" s="7"/>
      <c r="B60" s="12" t="s">
        <v>28</v>
      </c>
      <c r="C60" s="11"/>
      <c r="D60" s="411"/>
      <c r="E60" s="411"/>
      <c r="F60" s="411"/>
      <c r="G60" s="11"/>
      <c r="H60" s="30"/>
      <c r="I60" s="30"/>
      <c r="J60" s="11"/>
    </row>
    <row r="61" spans="1:10" s="4" customFormat="1" ht="7.4" customHeight="1">
      <c r="A61" s="7"/>
      <c r="B61" s="32"/>
      <c r="C61" s="11"/>
      <c r="D61" s="11"/>
      <c r="E61" s="11"/>
      <c r="F61" s="11"/>
      <c r="G61" s="11"/>
      <c r="H61" s="11"/>
      <c r="I61" s="11"/>
      <c r="J61" s="11"/>
    </row>
    <row r="62" spans="1:10" s="4" customFormat="1" ht="17.25" customHeight="1">
      <c r="A62" s="7"/>
      <c r="B62" s="19" t="s">
        <v>29</v>
      </c>
      <c r="C62" s="20"/>
      <c r="D62" s="20"/>
      <c r="E62" s="20"/>
      <c r="F62" s="20"/>
      <c r="G62" s="20"/>
      <c r="H62" s="20"/>
      <c r="I62" s="20"/>
      <c r="J62" s="11"/>
    </row>
    <row r="63" spans="1:10" s="4" customFormat="1" ht="6" customHeight="1">
      <c r="A63" s="7"/>
      <c r="B63" s="11"/>
      <c r="C63" s="11"/>
      <c r="D63" s="11"/>
      <c r="E63" s="11"/>
      <c r="F63" s="11"/>
      <c r="G63" s="11"/>
      <c r="H63" s="11"/>
      <c r="I63" s="11"/>
      <c r="J63" s="11"/>
    </row>
    <row r="64" spans="1:10" s="4" customFormat="1" ht="17.149999999999999" customHeight="1">
      <c r="A64" s="7"/>
      <c r="B64" s="33" t="s">
        <v>30</v>
      </c>
      <c r="C64" s="34"/>
      <c r="D64" s="34"/>
      <c r="E64" s="34"/>
      <c r="F64" s="34"/>
      <c r="G64" s="34"/>
      <c r="H64" s="34"/>
      <c r="I64" s="34"/>
      <c r="J64" s="11"/>
    </row>
    <row r="65" spans="1:10" s="4" customFormat="1" ht="6" customHeight="1">
      <c r="A65" s="7"/>
      <c r="B65" s="11"/>
      <c r="C65" s="11"/>
      <c r="D65" s="11"/>
      <c r="E65" s="11"/>
      <c r="F65" s="11"/>
      <c r="G65" s="11"/>
      <c r="H65" s="11"/>
      <c r="I65" s="11"/>
      <c r="J65" s="11"/>
    </row>
    <row r="66" spans="1:10" s="4" customFormat="1" ht="20.25" customHeight="1" outlineLevel="1">
      <c r="A66" s="7"/>
      <c r="B66" s="12" t="s">
        <v>664</v>
      </c>
      <c r="C66" s="365"/>
      <c r="D66" s="366"/>
      <c r="E66" s="366"/>
      <c r="F66" s="367"/>
      <c r="G66" s="70" t="s">
        <v>11</v>
      </c>
      <c r="H66" s="371"/>
      <c r="I66" s="372"/>
      <c r="J66" s="11"/>
    </row>
    <row r="67" spans="1:10" s="4" customFormat="1" ht="5.25" customHeight="1" outlineLevel="1">
      <c r="A67" s="7"/>
      <c r="B67" s="22"/>
      <c r="C67" s="11"/>
      <c r="D67" s="11"/>
      <c r="E67" s="11"/>
      <c r="F67" s="11"/>
      <c r="G67" s="11"/>
      <c r="H67" s="11"/>
      <c r="I67" s="11"/>
      <c r="J67" s="11"/>
    </row>
    <row r="68" spans="1:10" s="4" customFormat="1" ht="21" customHeight="1" outlineLevel="1">
      <c r="A68" s="7"/>
      <c r="B68" s="12" t="s">
        <v>12</v>
      </c>
      <c r="C68" s="373"/>
      <c r="D68" s="375"/>
      <c r="E68" s="375"/>
      <c r="F68" s="375"/>
      <c r="G68" s="375"/>
      <c r="H68" s="375"/>
      <c r="I68" s="374"/>
      <c r="J68" s="11"/>
    </row>
    <row r="69" spans="1:10" s="4" customFormat="1" ht="5.25" customHeight="1" outlineLevel="1">
      <c r="A69" s="7"/>
      <c r="B69" s="23"/>
      <c r="C69" s="11"/>
      <c r="D69" s="11"/>
      <c r="E69" s="11"/>
      <c r="F69" s="11"/>
      <c r="G69" s="11"/>
      <c r="H69" s="11"/>
      <c r="I69" s="11"/>
      <c r="J69" s="11"/>
    </row>
    <row r="70" spans="1:10" s="4" customFormat="1" ht="21" customHeight="1" outlineLevel="1">
      <c r="A70" s="7"/>
      <c r="B70" s="12" t="s">
        <v>13</v>
      </c>
      <c r="C70" s="365"/>
      <c r="D70" s="366"/>
      <c r="E70" s="366"/>
      <c r="F70" s="367"/>
      <c r="G70" s="11"/>
      <c r="H70" s="70" t="s">
        <v>14</v>
      </c>
      <c r="I70" s="230"/>
      <c r="J70" s="11"/>
    </row>
    <row r="71" spans="1:10" s="4" customFormat="1" ht="5.25" customHeight="1" outlineLevel="1">
      <c r="A71" s="7"/>
      <c r="B71" s="23"/>
      <c r="C71" s="11"/>
      <c r="D71" s="11"/>
      <c r="E71" s="11"/>
      <c r="F71" s="11"/>
      <c r="G71" s="11"/>
      <c r="H71" s="11"/>
      <c r="I71" s="11"/>
      <c r="J71" s="11"/>
    </row>
    <row r="72" spans="1:10" s="4" customFormat="1" ht="21" customHeight="1" outlineLevel="1">
      <c r="A72" s="7"/>
      <c r="B72" s="12" t="s">
        <v>15</v>
      </c>
      <c r="C72" s="365"/>
      <c r="D72" s="366"/>
      <c r="E72" s="366"/>
      <c r="F72" s="367"/>
      <c r="G72" s="70" t="s">
        <v>16</v>
      </c>
      <c r="H72" s="368"/>
      <c r="I72" s="369"/>
      <c r="J72" s="11"/>
    </row>
    <row r="73" spans="1:10" s="4" customFormat="1" ht="5.25" customHeight="1" outlineLevel="1">
      <c r="A73" s="7"/>
      <c r="B73" s="23"/>
      <c r="C73" s="11"/>
      <c r="D73" s="11"/>
      <c r="E73" s="11"/>
      <c r="F73" s="11"/>
      <c r="G73" s="86"/>
      <c r="H73" s="11"/>
      <c r="I73" s="11"/>
      <c r="J73" s="11"/>
    </row>
    <row r="74" spans="1:10" s="4" customFormat="1" ht="21" customHeight="1" outlineLevel="1">
      <c r="A74" s="7"/>
      <c r="B74" s="12" t="s">
        <v>17</v>
      </c>
      <c r="C74" s="370"/>
      <c r="D74" s="366"/>
      <c r="E74" s="366"/>
      <c r="F74" s="367"/>
      <c r="G74" s="70" t="s">
        <v>18</v>
      </c>
      <c r="H74" s="371"/>
      <c r="I74" s="372"/>
      <c r="J74" s="11"/>
    </row>
    <row r="75" spans="1:10" s="4" customFormat="1" ht="5.25" customHeight="1" outlineLevel="1">
      <c r="A75" s="7"/>
      <c r="B75" s="23"/>
      <c r="C75" s="11"/>
      <c r="D75" s="11"/>
      <c r="E75" s="11"/>
      <c r="F75" s="11"/>
      <c r="G75" s="11"/>
      <c r="H75" s="11"/>
      <c r="I75" s="11"/>
      <c r="J75" s="11"/>
    </row>
    <row r="76" spans="1:10" s="4" customFormat="1" ht="25.5" customHeight="1" outlineLevel="1">
      <c r="A76" s="7"/>
      <c r="B76" s="12" t="s">
        <v>19</v>
      </c>
      <c r="C76" s="373"/>
      <c r="D76" s="374"/>
      <c r="E76" s="219" t="s">
        <v>20</v>
      </c>
      <c r="F76" s="24"/>
      <c r="G76" s="70" t="s">
        <v>647</v>
      </c>
      <c r="H76" s="371"/>
      <c r="I76" s="372"/>
      <c r="J76" s="11"/>
    </row>
    <row r="77" spans="1:10" s="4" customFormat="1" ht="5.25" customHeight="1" outlineLevel="1">
      <c r="A77" s="7"/>
      <c r="B77" s="23"/>
      <c r="C77" s="11"/>
      <c r="D77" s="11"/>
      <c r="E77" s="25"/>
      <c r="F77" s="11"/>
      <c r="G77" s="11"/>
      <c r="H77" s="11"/>
      <c r="I77" s="11"/>
      <c r="J77" s="11"/>
    </row>
    <row r="78" spans="1:10" s="4" customFormat="1" ht="20.25" customHeight="1" outlineLevel="1">
      <c r="A78" s="7"/>
      <c r="B78" s="12" t="s">
        <v>21</v>
      </c>
      <c r="C78" s="370"/>
      <c r="D78" s="366"/>
      <c r="E78" s="366"/>
      <c r="F78" s="367"/>
      <c r="G78" s="11"/>
      <c r="H78" s="11"/>
      <c r="I78" s="11"/>
      <c r="J78" s="11"/>
    </row>
    <row r="79" spans="1:10" s="4" customFormat="1" ht="18" customHeight="1">
      <c r="A79" s="7"/>
      <c r="B79" s="35" t="s">
        <v>31</v>
      </c>
      <c r="C79" s="11"/>
      <c r="D79" s="11"/>
      <c r="E79" s="11"/>
      <c r="F79" s="11"/>
      <c r="G79" s="11"/>
      <c r="H79" s="11"/>
      <c r="I79" s="11"/>
      <c r="J79" s="11"/>
    </row>
    <row r="80" spans="1:10" s="4" customFormat="1" ht="17.149999999999999" customHeight="1">
      <c r="A80" s="7"/>
      <c r="B80" s="33" t="s">
        <v>32</v>
      </c>
      <c r="C80" s="34"/>
      <c r="D80" s="34"/>
      <c r="E80" s="34"/>
      <c r="F80" s="34"/>
      <c r="G80" s="34"/>
      <c r="H80" s="34"/>
      <c r="I80" s="34"/>
      <c r="J80" s="11"/>
    </row>
    <row r="81" spans="1:10" s="4" customFormat="1" ht="6" customHeight="1">
      <c r="A81" s="7"/>
      <c r="B81" s="11"/>
      <c r="C81" s="11"/>
      <c r="D81" s="11"/>
      <c r="E81" s="11"/>
      <c r="F81" s="11"/>
      <c r="G81" s="11"/>
      <c r="H81" s="11"/>
      <c r="I81" s="11"/>
      <c r="J81" s="11"/>
    </row>
    <row r="82" spans="1:10" s="4" customFormat="1" ht="20.25" customHeight="1" outlineLevel="1">
      <c r="A82" s="7"/>
      <c r="B82" s="12" t="s">
        <v>664</v>
      </c>
      <c r="C82" s="365"/>
      <c r="D82" s="366"/>
      <c r="E82" s="366"/>
      <c r="F82" s="367"/>
      <c r="G82" s="70" t="s">
        <v>11</v>
      </c>
      <c r="H82" s="371"/>
      <c r="I82" s="372"/>
      <c r="J82" s="11"/>
    </row>
    <row r="83" spans="1:10" s="4" customFormat="1" ht="5.25" customHeight="1" outlineLevel="1">
      <c r="A83" s="7"/>
      <c r="B83" s="22"/>
      <c r="C83" s="11"/>
      <c r="D83" s="11"/>
      <c r="E83" s="11"/>
      <c r="F83" s="11"/>
      <c r="G83" s="11"/>
      <c r="H83" s="11"/>
      <c r="I83" s="11"/>
      <c r="J83" s="11"/>
    </row>
    <row r="84" spans="1:10" s="4" customFormat="1" ht="21" customHeight="1" outlineLevel="1">
      <c r="A84" s="7"/>
      <c r="B84" s="12" t="s">
        <v>12</v>
      </c>
      <c r="C84" s="373"/>
      <c r="D84" s="375"/>
      <c r="E84" s="375"/>
      <c r="F84" s="375"/>
      <c r="G84" s="375"/>
      <c r="H84" s="375"/>
      <c r="I84" s="374"/>
      <c r="J84" s="11"/>
    </row>
    <row r="85" spans="1:10" s="4" customFormat="1" ht="5.25" customHeight="1" outlineLevel="1">
      <c r="A85" s="7"/>
      <c r="B85" s="23"/>
      <c r="C85" s="11"/>
      <c r="D85" s="11"/>
      <c r="E85" s="11"/>
      <c r="F85" s="11"/>
      <c r="G85" s="11"/>
      <c r="H85" s="11"/>
      <c r="I85" s="11"/>
      <c r="J85" s="11"/>
    </row>
    <row r="86" spans="1:10" s="4" customFormat="1" ht="21" customHeight="1" outlineLevel="1">
      <c r="A86" s="7"/>
      <c r="B86" s="12" t="s">
        <v>13</v>
      </c>
      <c r="C86" s="365"/>
      <c r="D86" s="366"/>
      <c r="E86" s="366"/>
      <c r="F86" s="367"/>
      <c r="G86" s="11"/>
      <c r="H86" s="70" t="s">
        <v>14</v>
      </c>
      <c r="I86" s="230"/>
      <c r="J86" s="11"/>
    </row>
    <row r="87" spans="1:10" s="4" customFormat="1" ht="5.25" customHeight="1" outlineLevel="1">
      <c r="A87" s="7"/>
      <c r="B87" s="23"/>
      <c r="C87" s="11"/>
      <c r="D87" s="11"/>
      <c r="E87" s="11"/>
      <c r="F87" s="11"/>
      <c r="G87" s="11"/>
      <c r="H87" s="11"/>
      <c r="I87" s="11"/>
      <c r="J87" s="11"/>
    </row>
    <row r="88" spans="1:10" s="4" customFormat="1" ht="21" customHeight="1" outlineLevel="1">
      <c r="A88" s="7"/>
      <c r="B88" s="12" t="s">
        <v>15</v>
      </c>
      <c r="C88" s="365"/>
      <c r="D88" s="366"/>
      <c r="E88" s="366"/>
      <c r="F88" s="367"/>
      <c r="G88" s="70" t="s">
        <v>16</v>
      </c>
      <c r="H88" s="368"/>
      <c r="I88" s="369"/>
      <c r="J88" s="11"/>
    </row>
    <row r="89" spans="1:10" s="4" customFormat="1" ht="5.25" customHeight="1" outlineLevel="1">
      <c r="A89" s="7"/>
      <c r="B89" s="23"/>
      <c r="C89" s="11"/>
      <c r="D89" s="11"/>
      <c r="E89" s="11"/>
      <c r="F89" s="11"/>
      <c r="G89" s="86"/>
      <c r="H89" s="11"/>
      <c r="I89" s="11"/>
      <c r="J89" s="11"/>
    </row>
    <row r="90" spans="1:10" s="4" customFormat="1" ht="21" customHeight="1" outlineLevel="1">
      <c r="A90" s="7"/>
      <c r="B90" s="12" t="s">
        <v>17</v>
      </c>
      <c r="C90" s="370"/>
      <c r="D90" s="366"/>
      <c r="E90" s="366"/>
      <c r="F90" s="367"/>
      <c r="G90" s="70" t="s">
        <v>18</v>
      </c>
      <c r="H90" s="371"/>
      <c r="I90" s="372"/>
      <c r="J90" s="11"/>
    </row>
    <row r="91" spans="1:10" s="4" customFormat="1" ht="5.25" customHeight="1" outlineLevel="1">
      <c r="A91" s="7"/>
      <c r="B91" s="23"/>
      <c r="C91" s="11"/>
      <c r="D91" s="11"/>
      <c r="E91" s="11"/>
      <c r="F91" s="11"/>
      <c r="G91" s="11"/>
      <c r="H91" s="11"/>
      <c r="I91" s="11"/>
      <c r="J91" s="11"/>
    </row>
    <row r="92" spans="1:10" s="4" customFormat="1" ht="24.75" customHeight="1" outlineLevel="1">
      <c r="A92" s="7"/>
      <c r="B92" s="12" t="s">
        <v>19</v>
      </c>
      <c r="C92" s="373"/>
      <c r="D92" s="374"/>
      <c r="E92" s="219" t="s">
        <v>20</v>
      </c>
      <c r="F92" s="24"/>
      <c r="G92" s="70" t="s">
        <v>647</v>
      </c>
      <c r="H92" s="371"/>
      <c r="I92" s="372"/>
      <c r="J92" s="11"/>
    </row>
    <row r="93" spans="1:10" s="4" customFormat="1" ht="5.25" customHeight="1" outlineLevel="1">
      <c r="A93" s="7"/>
      <c r="B93" s="23"/>
      <c r="C93" s="11"/>
      <c r="D93" s="11"/>
      <c r="E93" s="25"/>
      <c r="F93" s="11"/>
      <c r="G93" s="11"/>
      <c r="H93" s="11"/>
      <c r="I93" s="11"/>
      <c r="J93" s="11"/>
    </row>
    <row r="94" spans="1:10" s="4" customFormat="1" ht="20.25" customHeight="1" outlineLevel="1">
      <c r="A94" s="7"/>
      <c r="B94" s="12" t="s">
        <v>21</v>
      </c>
      <c r="C94" s="370"/>
      <c r="D94" s="366"/>
      <c r="E94" s="366"/>
      <c r="F94" s="367"/>
      <c r="G94" s="11"/>
      <c r="H94" s="11"/>
      <c r="I94" s="11"/>
      <c r="J94" s="11"/>
    </row>
    <row r="95" spans="1:10" s="4" customFormat="1" ht="18" customHeight="1">
      <c r="A95" s="7"/>
      <c r="B95" s="35" t="s">
        <v>33</v>
      </c>
      <c r="C95" s="11"/>
      <c r="D95" s="11"/>
      <c r="E95" s="11"/>
      <c r="F95" s="11"/>
      <c r="G95" s="11"/>
      <c r="H95" s="11"/>
      <c r="I95" s="11"/>
      <c r="J95" s="11"/>
    </row>
    <row r="96" spans="1:10" s="4" customFormat="1" ht="17.149999999999999" customHeight="1">
      <c r="A96" s="7"/>
      <c r="B96" s="33" t="s">
        <v>34</v>
      </c>
      <c r="C96" s="34"/>
      <c r="D96" s="34"/>
      <c r="E96" s="34"/>
      <c r="F96" s="34"/>
      <c r="G96" s="34"/>
      <c r="H96" s="34"/>
      <c r="I96" s="34"/>
      <c r="J96" s="11"/>
    </row>
    <row r="97" spans="1:10" s="4" customFormat="1" ht="6" customHeight="1">
      <c r="A97" s="7"/>
      <c r="B97" s="11"/>
      <c r="C97" s="11"/>
      <c r="D97" s="11"/>
      <c r="E97" s="11"/>
      <c r="F97" s="11"/>
      <c r="G97" s="11"/>
      <c r="H97" s="11"/>
      <c r="I97" s="11"/>
      <c r="J97" s="11"/>
    </row>
    <row r="98" spans="1:10" s="4" customFormat="1" ht="20.25" customHeight="1" outlineLevel="1">
      <c r="A98" s="7"/>
      <c r="B98" s="12" t="s">
        <v>664</v>
      </c>
      <c r="C98" s="365"/>
      <c r="D98" s="366"/>
      <c r="E98" s="366"/>
      <c r="F98" s="367"/>
      <c r="G98" s="70" t="s">
        <v>11</v>
      </c>
      <c r="H98" s="371"/>
      <c r="I98" s="372"/>
      <c r="J98" s="11"/>
    </row>
    <row r="99" spans="1:10" s="4" customFormat="1" ht="5.25" customHeight="1" outlineLevel="1">
      <c r="A99" s="7"/>
      <c r="B99" s="22"/>
      <c r="C99" s="11"/>
      <c r="D99" s="11"/>
      <c r="E99" s="11"/>
      <c r="F99" s="11"/>
      <c r="G99" s="11"/>
      <c r="H99" s="11"/>
      <c r="I99" s="11"/>
      <c r="J99" s="11"/>
    </row>
    <row r="100" spans="1:10" s="4" customFormat="1" ht="21" customHeight="1" outlineLevel="1">
      <c r="A100" s="7"/>
      <c r="B100" s="12" t="s">
        <v>12</v>
      </c>
      <c r="C100" s="373"/>
      <c r="D100" s="375"/>
      <c r="E100" s="375"/>
      <c r="F100" s="375"/>
      <c r="G100" s="375"/>
      <c r="H100" s="375"/>
      <c r="I100" s="374"/>
      <c r="J100" s="11"/>
    </row>
    <row r="101" spans="1:10" s="4" customFormat="1" ht="5.25" customHeight="1" outlineLevel="1">
      <c r="A101" s="7"/>
      <c r="B101" s="23"/>
      <c r="C101" s="11"/>
      <c r="D101" s="11"/>
      <c r="E101" s="11"/>
      <c r="F101" s="11"/>
      <c r="G101" s="11"/>
      <c r="H101" s="11"/>
      <c r="I101" s="11"/>
      <c r="J101" s="11"/>
    </row>
    <row r="102" spans="1:10" s="4" customFormat="1" ht="21" customHeight="1" outlineLevel="1">
      <c r="A102" s="7"/>
      <c r="B102" s="12" t="s">
        <v>13</v>
      </c>
      <c r="C102" s="365"/>
      <c r="D102" s="366"/>
      <c r="E102" s="366"/>
      <c r="F102" s="367"/>
      <c r="G102" s="11"/>
      <c r="H102" s="70" t="s">
        <v>14</v>
      </c>
      <c r="I102" s="230"/>
      <c r="J102" s="11"/>
    </row>
    <row r="103" spans="1:10" s="4" customFormat="1" ht="5.25" customHeight="1" outlineLevel="1">
      <c r="A103" s="7"/>
      <c r="B103" s="23"/>
      <c r="C103" s="11"/>
      <c r="D103" s="11"/>
      <c r="E103" s="11"/>
      <c r="F103" s="11"/>
      <c r="G103" s="11"/>
      <c r="H103" s="11"/>
      <c r="I103" s="11"/>
      <c r="J103" s="11"/>
    </row>
    <row r="104" spans="1:10" s="4" customFormat="1" ht="21" customHeight="1" outlineLevel="1">
      <c r="A104" s="7"/>
      <c r="B104" s="12" t="s">
        <v>15</v>
      </c>
      <c r="C104" s="365"/>
      <c r="D104" s="366"/>
      <c r="E104" s="366"/>
      <c r="F104" s="367"/>
      <c r="G104" s="70" t="s">
        <v>16</v>
      </c>
      <c r="H104" s="368"/>
      <c r="I104" s="369"/>
      <c r="J104" s="11"/>
    </row>
    <row r="105" spans="1:10" s="4" customFormat="1" ht="5.25" customHeight="1" outlineLevel="1">
      <c r="A105" s="7"/>
      <c r="B105" s="23"/>
      <c r="C105" s="11"/>
      <c r="D105" s="11"/>
      <c r="E105" s="11"/>
      <c r="F105" s="11"/>
      <c r="G105" s="86"/>
      <c r="H105" s="11"/>
      <c r="I105" s="11"/>
      <c r="J105" s="11"/>
    </row>
    <row r="106" spans="1:10" s="4" customFormat="1" ht="21" customHeight="1" outlineLevel="1">
      <c r="A106" s="7"/>
      <c r="B106" s="12" t="s">
        <v>17</v>
      </c>
      <c r="C106" s="370"/>
      <c r="D106" s="366"/>
      <c r="E106" s="366"/>
      <c r="F106" s="367"/>
      <c r="G106" s="70" t="s">
        <v>18</v>
      </c>
      <c r="H106" s="371"/>
      <c r="I106" s="372"/>
      <c r="J106" s="11"/>
    </row>
    <row r="107" spans="1:10" s="4" customFormat="1" ht="5.25" customHeight="1" outlineLevel="1">
      <c r="A107" s="7"/>
      <c r="B107" s="23"/>
      <c r="C107" s="11"/>
      <c r="D107" s="11"/>
      <c r="E107" s="11"/>
      <c r="F107" s="11"/>
      <c r="G107" s="11"/>
      <c r="H107" s="11"/>
      <c r="I107" s="11"/>
      <c r="J107" s="11"/>
    </row>
    <row r="108" spans="1:10" s="4" customFormat="1" ht="24.75" customHeight="1" outlineLevel="1">
      <c r="A108" s="7"/>
      <c r="B108" s="12" t="s">
        <v>19</v>
      </c>
      <c r="C108" s="373"/>
      <c r="D108" s="374"/>
      <c r="E108" s="219" t="s">
        <v>20</v>
      </c>
      <c r="F108" s="24"/>
      <c r="G108" s="70" t="s">
        <v>647</v>
      </c>
      <c r="H108" s="371"/>
      <c r="I108" s="372"/>
      <c r="J108" s="11"/>
    </row>
    <row r="109" spans="1:10" s="4" customFormat="1" ht="5.25" customHeight="1" outlineLevel="1">
      <c r="A109" s="7"/>
      <c r="B109" s="23"/>
      <c r="C109" s="11"/>
      <c r="D109" s="11"/>
      <c r="E109" s="25"/>
      <c r="F109" s="11"/>
      <c r="G109" s="11"/>
      <c r="H109" s="11"/>
      <c r="I109" s="11"/>
      <c r="J109" s="11"/>
    </row>
    <row r="110" spans="1:10" s="4" customFormat="1" ht="20.25" customHeight="1" outlineLevel="1">
      <c r="A110" s="7"/>
      <c r="B110" s="12" t="s">
        <v>21</v>
      </c>
      <c r="C110" s="370"/>
      <c r="D110" s="366"/>
      <c r="E110" s="366"/>
      <c r="F110" s="367"/>
      <c r="G110" s="11"/>
      <c r="H110" s="11"/>
      <c r="I110" s="11"/>
      <c r="J110" s="11"/>
    </row>
    <row r="111" spans="1:10" s="4" customFormat="1" ht="18" customHeight="1">
      <c r="A111" s="7"/>
      <c r="B111" s="35" t="s">
        <v>35</v>
      </c>
      <c r="C111" s="11"/>
      <c r="D111" s="11"/>
      <c r="E111" s="11"/>
      <c r="F111" s="11"/>
      <c r="G111" s="11"/>
      <c r="H111" s="11"/>
      <c r="I111" s="11"/>
      <c r="J111" s="11"/>
    </row>
    <row r="112" spans="1:10" s="4" customFormat="1" ht="11.9" customHeight="1">
      <c r="A112" s="7"/>
      <c r="B112" s="36" t="s">
        <v>36</v>
      </c>
      <c r="C112" s="11"/>
      <c r="D112" s="11"/>
      <c r="E112" s="11"/>
      <c r="F112" s="11"/>
      <c r="G112" s="11"/>
      <c r="H112" s="11"/>
      <c r="I112" s="11"/>
      <c r="J112" s="11"/>
    </row>
    <row r="113" spans="1:256" s="4" customFormat="1" ht="6" customHeight="1">
      <c r="A113" s="7"/>
      <c r="B113" s="36"/>
      <c r="C113" s="11"/>
      <c r="D113" s="11"/>
      <c r="E113" s="11"/>
      <c r="F113" s="11"/>
      <c r="G113" s="11"/>
      <c r="H113" s="11"/>
      <c r="I113" s="11"/>
      <c r="J113" s="11"/>
    </row>
    <row r="114" spans="1:256" s="4" customFormat="1" ht="19.5" customHeight="1">
      <c r="A114" s="7"/>
      <c r="B114" s="9" t="s">
        <v>37</v>
      </c>
      <c r="C114" s="10"/>
      <c r="D114" s="10"/>
      <c r="E114" s="10"/>
      <c r="F114" s="10"/>
      <c r="G114" s="10"/>
      <c r="H114" s="10"/>
      <c r="I114" s="10"/>
      <c r="J114" s="11"/>
      <c r="L114" s="256"/>
      <c r="M114" s="256"/>
      <c r="N114" s="256"/>
    </row>
    <row r="115" spans="1:256" s="4" customFormat="1" ht="6.65" customHeight="1">
      <c r="A115" s="7"/>
      <c r="B115" s="37"/>
      <c r="C115" s="11"/>
      <c r="D115" s="11"/>
      <c r="E115" s="11"/>
      <c r="F115" s="11"/>
      <c r="G115" s="11"/>
      <c r="H115" s="11"/>
      <c r="I115" s="11"/>
      <c r="J115" s="11"/>
    </row>
    <row r="116" spans="1:256" s="4" customFormat="1" ht="17.25" customHeight="1">
      <c r="A116" s="7"/>
      <c r="B116" s="19" t="s">
        <v>676</v>
      </c>
      <c r="C116" s="20"/>
      <c r="D116" s="20"/>
      <c r="E116" s="20"/>
      <c r="F116" s="20"/>
      <c r="G116" s="20"/>
      <c r="H116" s="20"/>
      <c r="I116" s="20"/>
      <c r="J116" s="11"/>
    </row>
    <row r="117" spans="1:256" s="4" customFormat="1" ht="7.5" customHeight="1">
      <c r="A117" s="7"/>
      <c r="B117" s="38"/>
      <c r="C117" s="7"/>
      <c r="D117" s="7"/>
      <c r="E117" s="7"/>
      <c r="F117" s="7"/>
      <c r="G117" s="7"/>
      <c r="H117" s="7"/>
      <c r="I117" s="7"/>
      <c r="J117" s="11"/>
    </row>
    <row r="118" spans="1:256" s="4" customFormat="1" ht="225" customHeight="1">
      <c r="A118" s="7"/>
      <c r="B118" s="220" t="s">
        <v>665</v>
      </c>
      <c r="C118" s="362" t="s">
        <v>662</v>
      </c>
      <c r="D118" s="363"/>
      <c r="E118" s="363"/>
      <c r="F118" s="363"/>
      <c r="G118" s="363"/>
      <c r="H118" s="363"/>
      <c r="I118" s="364"/>
      <c r="J118" s="11"/>
    </row>
    <row r="119" spans="1:256" s="4" customFormat="1" ht="6" customHeight="1">
      <c r="A119" s="7"/>
      <c r="B119" s="11"/>
      <c r="C119" s="11"/>
      <c r="D119" s="11"/>
      <c r="E119" s="11"/>
      <c r="F119" s="11"/>
      <c r="G119" s="11"/>
      <c r="H119" s="11"/>
      <c r="I119" s="11"/>
      <c r="J119" s="11"/>
    </row>
    <row r="120" spans="1:256" s="4" customFormat="1" ht="225" customHeight="1">
      <c r="A120" s="7"/>
      <c r="B120" s="220" t="s">
        <v>666</v>
      </c>
      <c r="C120" s="362" t="s">
        <v>662</v>
      </c>
      <c r="D120" s="363"/>
      <c r="E120" s="363"/>
      <c r="F120" s="363"/>
      <c r="G120" s="363"/>
      <c r="H120" s="363"/>
      <c r="I120" s="364"/>
      <c r="J120" s="11"/>
    </row>
    <row r="121" spans="1:256" s="4" customFormat="1" ht="6" customHeight="1">
      <c r="A121" s="7"/>
      <c r="B121" s="11"/>
      <c r="C121" s="11"/>
      <c r="D121" s="11"/>
      <c r="E121" s="11"/>
      <c r="F121" s="11"/>
      <c r="G121" s="11"/>
      <c r="H121" s="11"/>
      <c r="I121" s="11"/>
      <c r="J121" s="11"/>
    </row>
    <row r="122" spans="1:256" s="4" customFormat="1" ht="18" customHeight="1">
      <c r="A122" s="7"/>
      <c r="B122" s="39" t="s">
        <v>38</v>
      </c>
      <c r="C122" s="40"/>
      <c r="D122" s="40"/>
      <c r="E122" s="40"/>
      <c r="F122" s="40"/>
      <c r="G122" s="40"/>
      <c r="H122" s="40"/>
      <c r="I122" s="40"/>
      <c r="J122" s="11"/>
    </row>
    <row r="123" spans="1:256" s="4" customFormat="1" ht="18" customHeight="1">
      <c r="A123" s="7"/>
      <c r="B123" s="41" t="s">
        <v>39</v>
      </c>
      <c r="C123" s="42"/>
      <c r="D123" s="42"/>
      <c r="E123" s="42"/>
      <c r="F123" s="42"/>
      <c r="G123" s="42"/>
      <c r="H123" s="42"/>
      <c r="I123" s="42"/>
      <c r="J123" s="11"/>
    </row>
    <row r="124" spans="1:256" s="4" customFormat="1" ht="6" customHeight="1">
      <c r="A124" s="7"/>
      <c r="B124" s="42"/>
      <c r="C124" s="42"/>
      <c r="D124" s="42"/>
      <c r="E124" s="42"/>
      <c r="F124" s="42"/>
      <c r="G124" s="42"/>
      <c r="H124" s="42"/>
      <c r="I124" s="42"/>
      <c r="J124" s="11"/>
    </row>
    <row r="125" spans="1:256" s="4" customFormat="1" ht="13">
      <c r="A125" s="7"/>
      <c r="B125" s="376" t="s">
        <v>40</v>
      </c>
      <c r="C125" s="376"/>
      <c r="D125" s="376" t="s">
        <v>41</v>
      </c>
      <c r="E125" s="376"/>
      <c r="F125" s="43" t="s">
        <v>42</v>
      </c>
      <c r="G125" s="43" t="s">
        <v>43</v>
      </c>
      <c r="H125" s="376" t="s">
        <v>44</v>
      </c>
      <c r="I125" s="376"/>
      <c r="J125" s="11"/>
    </row>
    <row r="126" spans="1:256" s="5" customFormat="1" ht="3.75" customHeight="1">
      <c r="A126" s="7"/>
      <c r="B126" s="44"/>
      <c r="C126" s="44"/>
      <c r="D126" s="44"/>
      <c r="E126" s="44"/>
      <c r="F126" s="44"/>
      <c r="G126" s="44"/>
      <c r="H126" s="44"/>
      <c r="I126" s="7"/>
      <c r="J126" s="7"/>
    </row>
    <row r="127" spans="1:256" s="4" customFormat="1" ht="30" customHeight="1">
      <c r="A127" s="7"/>
      <c r="B127" s="377"/>
      <c r="C127" s="377"/>
      <c r="D127" s="377"/>
      <c r="E127" s="377"/>
      <c r="F127" s="45"/>
      <c r="G127" s="45"/>
      <c r="H127" s="400"/>
      <c r="I127" s="400"/>
      <c r="J127" s="11"/>
    </row>
    <row r="128" spans="1:256" s="4" customFormat="1" ht="3" customHeight="1">
      <c r="A128" s="7"/>
      <c r="B128" s="46"/>
      <c r="C128" s="46"/>
      <c r="D128" s="47"/>
      <c r="E128" s="47"/>
      <c r="F128" s="48"/>
      <c r="G128" s="48"/>
      <c r="H128" s="47"/>
      <c r="I128" s="47"/>
      <c r="J128" s="7"/>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row>
    <row r="129" spans="1:256" s="4" customFormat="1" ht="30" customHeight="1">
      <c r="A129" s="7"/>
      <c r="B129" s="377"/>
      <c r="C129" s="377"/>
      <c r="D129" s="377"/>
      <c r="E129" s="377"/>
      <c r="F129" s="45"/>
      <c r="G129" s="45"/>
      <c r="H129" s="400"/>
      <c r="I129" s="400"/>
      <c r="J129" s="11"/>
    </row>
    <row r="130" spans="1:256" s="4" customFormat="1" ht="3" customHeight="1">
      <c r="A130" s="7"/>
      <c r="B130" s="46"/>
      <c r="C130" s="46"/>
      <c r="D130" s="47"/>
      <c r="E130" s="47"/>
      <c r="F130" s="48"/>
      <c r="G130" s="48"/>
      <c r="H130" s="47"/>
      <c r="I130" s="47"/>
      <c r="J130" s="7"/>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row>
    <row r="131" spans="1:256" s="4" customFormat="1" ht="30" customHeight="1">
      <c r="A131" s="7"/>
      <c r="B131" s="377"/>
      <c r="C131" s="377"/>
      <c r="D131" s="377"/>
      <c r="E131" s="377"/>
      <c r="F131" s="45"/>
      <c r="G131" s="45"/>
      <c r="H131" s="400"/>
      <c r="I131" s="400"/>
      <c r="J131" s="11"/>
    </row>
    <row r="132" spans="1:256" s="4" customFormat="1" ht="3" customHeight="1">
      <c r="A132" s="7"/>
      <c r="B132" s="46"/>
      <c r="C132" s="46"/>
      <c r="D132" s="47"/>
      <c r="E132" s="47"/>
      <c r="F132" s="48"/>
      <c r="G132" s="48"/>
      <c r="H132" s="47"/>
      <c r="I132" s="47"/>
      <c r="J132" s="7"/>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row>
    <row r="133" spans="1:256" s="4" customFormat="1" ht="30" customHeight="1">
      <c r="A133" s="7"/>
      <c r="B133" s="377"/>
      <c r="C133" s="377"/>
      <c r="D133" s="377"/>
      <c r="E133" s="377"/>
      <c r="F133" s="45"/>
      <c r="G133" s="45"/>
      <c r="H133" s="400"/>
      <c r="I133" s="400"/>
      <c r="J133" s="11"/>
    </row>
    <row r="134" spans="1:256" s="4" customFormat="1" ht="6" customHeight="1">
      <c r="A134" s="7"/>
      <c r="B134" s="11"/>
      <c r="C134" s="11"/>
      <c r="D134" s="11"/>
      <c r="E134" s="11"/>
      <c r="F134" s="11"/>
      <c r="G134" s="11"/>
      <c r="H134" s="11"/>
      <c r="I134" s="11"/>
      <c r="J134" s="11"/>
    </row>
    <row r="135" spans="1:256" s="4" customFormat="1" ht="18" customHeight="1">
      <c r="A135" s="7"/>
      <c r="B135" s="39" t="s">
        <v>45</v>
      </c>
      <c r="C135" s="40"/>
      <c r="D135" s="40"/>
      <c r="E135" s="40"/>
      <c r="F135" s="40"/>
      <c r="G135" s="40"/>
      <c r="H135" s="40"/>
      <c r="I135" s="40"/>
      <c r="J135" s="11"/>
    </row>
    <row r="136" spans="1:256" s="4" customFormat="1" ht="6" customHeight="1">
      <c r="A136" s="7"/>
      <c r="B136" s="49"/>
      <c r="C136" s="42"/>
      <c r="D136" s="42"/>
      <c r="E136" s="42"/>
      <c r="F136" s="42"/>
      <c r="G136" s="42"/>
      <c r="H136" s="42"/>
      <c r="I136" s="42"/>
      <c r="J136" s="11"/>
    </row>
    <row r="137" spans="1:256" s="4" customFormat="1" ht="13">
      <c r="A137" s="7"/>
      <c r="B137" s="376" t="s">
        <v>46</v>
      </c>
      <c r="C137" s="376"/>
      <c r="D137" s="50" t="s">
        <v>42</v>
      </c>
      <c r="E137" s="50" t="s">
        <v>43</v>
      </c>
      <c r="F137" s="376" t="s">
        <v>44</v>
      </c>
      <c r="G137" s="376"/>
      <c r="H137" s="376"/>
      <c r="I137" s="376"/>
      <c r="J137" s="11"/>
    </row>
    <row r="138" spans="1:256" s="5" customFormat="1" ht="3.75" customHeight="1">
      <c r="A138" s="7"/>
      <c r="B138" s="44"/>
      <c r="C138" s="44"/>
      <c r="D138" s="44"/>
      <c r="E138" s="44"/>
      <c r="F138" s="44"/>
      <c r="G138" s="44"/>
      <c r="H138" s="44"/>
      <c r="I138" s="7"/>
      <c r="J138" s="7"/>
    </row>
    <row r="139" spans="1:256" s="4" customFormat="1" ht="18" customHeight="1">
      <c r="A139" s="7"/>
      <c r="B139" s="377"/>
      <c r="C139" s="377"/>
      <c r="D139" s="51"/>
      <c r="E139" s="51"/>
      <c r="F139" s="377"/>
      <c r="G139" s="377"/>
      <c r="H139" s="377"/>
      <c r="I139" s="377"/>
      <c r="J139" s="11"/>
    </row>
    <row r="140" spans="1:256" s="4" customFormat="1" ht="3.75" customHeight="1">
      <c r="A140" s="7"/>
      <c r="B140" s="52"/>
      <c r="C140" s="52"/>
      <c r="D140" s="53"/>
      <c r="E140" s="53"/>
      <c r="F140" s="54"/>
      <c r="G140" s="54"/>
      <c r="H140" s="54"/>
      <c r="I140" s="54"/>
      <c r="J140" s="7"/>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row>
    <row r="141" spans="1:256" s="4" customFormat="1" ht="18" customHeight="1">
      <c r="A141" s="7"/>
      <c r="B141" s="377"/>
      <c r="C141" s="377"/>
      <c r="D141" s="51"/>
      <c r="E141" s="51"/>
      <c r="F141" s="377"/>
      <c r="G141" s="377"/>
      <c r="H141" s="377"/>
      <c r="I141" s="377"/>
      <c r="J141" s="11"/>
    </row>
    <row r="142" spans="1:256" s="4" customFormat="1" ht="3.75" customHeight="1">
      <c r="A142" s="7"/>
      <c r="B142" s="52"/>
      <c r="C142" s="52"/>
      <c r="D142" s="53"/>
      <c r="E142" s="53"/>
      <c r="F142" s="54"/>
      <c r="G142" s="54"/>
      <c r="H142" s="54"/>
      <c r="I142" s="54"/>
      <c r="J142" s="7"/>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row>
    <row r="143" spans="1:256" s="4" customFormat="1" ht="18" customHeight="1">
      <c r="A143" s="7"/>
      <c r="B143" s="377"/>
      <c r="C143" s="377"/>
      <c r="D143" s="51"/>
      <c r="E143" s="51"/>
      <c r="F143" s="377"/>
      <c r="G143" s="377"/>
      <c r="H143" s="377"/>
      <c r="I143" s="377"/>
      <c r="J143" s="11"/>
    </row>
    <row r="144" spans="1:256" s="4" customFormat="1" ht="3.75" customHeight="1">
      <c r="A144" s="7"/>
      <c r="B144" s="52"/>
      <c r="C144" s="52"/>
      <c r="D144" s="53"/>
      <c r="E144" s="53"/>
      <c r="F144" s="54"/>
      <c r="G144" s="54"/>
      <c r="H144" s="54"/>
      <c r="I144" s="54"/>
      <c r="J144" s="7"/>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row>
    <row r="145" spans="1:256" s="4" customFormat="1" ht="18" customHeight="1">
      <c r="A145" s="7"/>
      <c r="B145" s="377"/>
      <c r="C145" s="377"/>
      <c r="D145" s="51"/>
      <c r="E145" s="51"/>
      <c r="F145" s="377"/>
      <c r="G145" s="377"/>
      <c r="H145" s="377"/>
      <c r="I145" s="377"/>
      <c r="J145" s="11"/>
    </row>
    <row r="146" spans="1:256" s="4" customFormat="1" ht="3.75" customHeight="1">
      <c r="A146" s="7"/>
      <c r="B146" s="52"/>
      <c r="C146" s="52"/>
      <c r="D146" s="53"/>
      <c r="E146" s="53"/>
      <c r="F146" s="54"/>
      <c r="G146" s="54"/>
      <c r="H146" s="54"/>
      <c r="I146" s="54"/>
      <c r="J146" s="7"/>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row>
    <row r="147" spans="1:256" s="4" customFormat="1" ht="18" customHeight="1">
      <c r="A147" s="7"/>
      <c r="B147" s="377"/>
      <c r="C147" s="377"/>
      <c r="D147" s="51"/>
      <c r="E147" s="51"/>
      <c r="F147" s="377"/>
      <c r="G147" s="377"/>
      <c r="H147" s="377"/>
      <c r="I147" s="377"/>
      <c r="J147" s="11"/>
    </row>
    <row r="148" spans="1:256" s="4" customFormat="1" ht="6" customHeight="1">
      <c r="A148" s="7"/>
      <c r="B148" s="11"/>
      <c r="C148" s="11"/>
      <c r="D148" s="11"/>
      <c r="E148" s="11"/>
      <c r="F148" s="11"/>
      <c r="G148" s="11"/>
      <c r="H148" s="11"/>
      <c r="I148" s="11"/>
      <c r="J148" s="11"/>
    </row>
    <row r="149" spans="1:256" s="4" customFormat="1" ht="18" customHeight="1">
      <c r="A149" s="7"/>
      <c r="B149" s="39" t="s">
        <v>47</v>
      </c>
      <c r="C149" s="40"/>
      <c r="D149" s="40"/>
      <c r="E149" s="40"/>
      <c r="F149" s="55"/>
      <c r="G149" s="55"/>
      <c r="H149" s="55"/>
      <c r="I149" s="55"/>
      <c r="J149" s="11"/>
    </row>
    <row r="150" spans="1:256" s="4" customFormat="1" ht="6" customHeight="1">
      <c r="A150" s="7"/>
      <c r="B150" s="56"/>
      <c r="C150" s="56"/>
      <c r="D150" s="56"/>
      <c r="E150" s="56"/>
      <c r="F150" s="56"/>
      <c r="G150" s="56"/>
      <c r="H150" s="56"/>
      <c r="I150" s="56"/>
      <c r="J150" s="11"/>
    </row>
    <row r="151" spans="1:256" s="57" customFormat="1" ht="18" customHeight="1">
      <c r="A151" s="58"/>
      <c r="B151" s="56"/>
      <c r="C151" s="56"/>
      <c r="D151" s="56"/>
      <c r="E151" s="56"/>
      <c r="F151" s="59" t="s">
        <v>48</v>
      </c>
      <c r="G151" s="59" t="s">
        <v>49</v>
      </c>
      <c r="H151" s="60"/>
      <c r="I151" s="60"/>
      <c r="J151" s="58"/>
    </row>
    <row r="152" spans="1:256" s="57" customFormat="1" ht="21" customHeight="1">
      <c r="A152" s="61"/>
      <c r="B152" s="62" t="s">
        <v>50</v>
      </c>
      <c r="C152" s="63"/>
      <c r="D152" s="63"/>
      <c r="E152" s="63"/>
      <c r="F152" s="64"/>
      <c r="G152" s="64"/>
      <c r="H152" s="60"/>
      <c r="I152" s="60"/>
      <c r="J152" s="58"/>
    </row>
    <row r="153" spans="1:256" s="57" customFormat="1" ht="21" customHeight="1">
      <c r="A153" s="61"/>
      <c r="B153" s="62" t="s">
        <v>51</v>
      </c>
      <c r="C153" s="63"/>
      <c r="D153" s="63"/>
      <c r="E153" s="63"/>
      <c r="F153" s="65"/>
      <c r="G153" s="65"/>
      <c r="H153" s="60"/>
      <c r="I153" s="60"/>
      <c r="J153" s="58"/>
    </row>
    <row r="154" spans="1:256" s="57" customFormat="1" ht="6" customHeight="1">
      <c r="A154" s="61"/>
      <c r="B154" s="58"/>
      <c r="C154" s="58"/>
      <c r="D154" s="58"/>
      <c r="E154" s="58"/>
      <c r="F154" s="58"/>
      <c r="G154" s="58"/>
      <c r="H154" s="58"/>
      <c r="I154" s="58"/>
      <c r="J154" s="58"/>
    </row>
    <row r="155" spans="1:256" s="4" customFormat="1" ht="18" customHeight="1">
      <c r="A155" s="7"/>
      <c r="B155" s="66" t="s">
        <v>52</v>
      </c>
      <c r="C155" s="55"/>
      <c r="D155" s="55"/>
      <c r="E155" s="55"/>
      <c r="F155" s="55"/>
      <c r="G155" s="55"/>
      <c r="H155" s="55"/>
      <c r="I155" s="55"/>
      <c r="J155" s="11"/>
    </row>
    <row r="156" spans="1:256" s="4" customFormat="1" ht="6" customHeight="1">
      <c r="A156" s="11"/>
      <c r="B156" s="67"/>
      <c r="C156" s="68"/>
      <c r="D156" s="68"/>
      <c r="E156" s="68"/>
      <c r="F156" s="68"/>
      <c r="G156" s="68"/>
      <c r="H156" s="68"/>
      <c r="I156" s="68"/>
      <c r="J156" s="11"/>
    </row>
    <row r="157" spans="1:256" s="57" customFormat="1" ht="21.65" customHeight="1">
      <c r="A157" s="61"/>
      <c r="B157" s="69" t="s">
        <v>53</v>
      </c>
      <c r="C157" s="378"/>
      <c r="D157" s="380"/>
      <c r="E157" s="67"/>
      <c r="F157" s="70" t="s">
        <v>659</v>
      </c>
      <c r="G157" s="387"/>
      <c r="H157" s="388"/>
      <c r="I157" s="389"/>
      <c r="J157" s="58"/>
    </row>
    <row r="158" spans="1:256" s="57" customFormat="1" ht="5.25" customHeight="1">
      <c r="A158" s="58"/>
      <c r="B158" s="71"/>
      <c r="C158" s="60"/>
      <c r="D158" s="60"/>
      <c r="E158" s="67"/>
      <c r="F158" s="67"/>
      <c r="G158" s="67"/>
      <c r="H158" s="67"/>
      <c r="I158" s="67"/>
      <c r="J158" s="67"/>
    </row>
    <row r="159" spans="1:256" s="57" customFormat="1" ht="23.5" customHeight="1">
      <c r="A159" s="61"/>
      <c r="B159" s="69" t="s">
        <v>16</v>
      </c>
      <c r="C159" s="384"/>
      <c r="D159" s="385"/>
      <c r="E159" s="67"/>
      <c r="F159" s="70" t="s">
        <v>660</v>
      </c>
      <c r="G159" s="387"/>
      <c r="H159" s="388"/>
      <c r="I159" s="389"/>
      <c r="J159" s="58"/>
    </row>
    <row r="160" spans="1:256" s="4" customFormat="1" ht="6" customHeight="1">
      <c r="A160" s="7"/>
      <c r="B160" s="67"/>
      <c r="C160" s="68"/>
      <c r="D160" s="68"/>
      <c r="E160" s="68"/>
      <c r="F160" s="68"/>
      <c r="G160" s="68"/>
      <c r="H160" s="68"/>
      <c r="I160" s="68"/>
      <c r="J160" s="11"/>
    </row>
    <row r="161" spans="1:10" s="4" customFormat="1" ht="18" customHeight="1">
      <c r="A161" s="7"/>
      <c r="B161" s="39" t="s">
        <v>54</v>
      </c>
      <c r="C161" s="40"/>
      <c r="D161" s="40"/>
      <c r="E161" s="40"/>
      <c r="F161" s="55"/>
      <c r="G161" s="55"/>
      <c r="H161" s="55"/>
      <c r="I161" s="55"/>
      <c r="J161" s="11"/>
    </row>
    <row r="162" spans="1:10" s="4" customFormat="1" ht="6" customHeight="1">
      <c r="A162" s="11"/>
      <c r="B162" s="63"/>
      <c r="C162" s="63"/>
      <c r="D162" s="56"/>
      <c r="E162" s="56"/>
      <c r="F162" s="60"/>
      <c r="G162" s="60"/>
      <c r="H162" s="60"/>
      <c r="I162" s="60"/>
      <c r="J162" s="11"/>
    </row>
    <row r="163" spans="1:10" s="4" customFormat="1" ht="18" customHeight="1">
      <c r="A163" s="7"/>
      <c r="B163" s="87" t="s">
        <v>55</v>
      </c>
      <c r="C163" s="392"/>
      <c r="D163" s="393"/>
      <c r="E163" s="56"/>
      <c r="F163" s="72"/>
      <c r="G163" s="73" t="s">
        <v>56</v>
      </c>
      <c r="H163" s="392"/>
      <c r="I163" s="393"/>
      <c r="J163" s="11"/>
    </row>
    <row r="164" spans="1:10" s="4" customFormat="1" ht="15.75" customHeight="1">
      <c r="A164" s="7"/>
      <c r="B164" s="74"/>
      <c r="C164" s="394" t="s">
        <v>57</v>
      </c>
      <c r="D164" s="394"/>
      <c r="E164" s="56"/>
      <c r="F164" s="60"/>
      <c r="G164" s="67"/>
      <c r="H164" s="394" t="s">
        <v>57</v>
      </c>
      <c r="I164" s="394"/>
      <c r="J164" s="11"/>
    </row>
    <row r="165" spans="1:10" s="4" customFormat="1" ht="19.5" customHeight="1">
      <c r="A165" s="7"/>
      <c r="B165" s="386" t="s">
        <v>58</v>
      </c>
      <c r="C165" s="386"/>
      <c r="D165" s="390">
        <f>Budget!G137</f>
        <v>0</v>
      </c>
      <c r="E165" s="390"/>
      <c r="F165" s="60"/>
      <c r="G165" s="67"/>
      <c r="H165" s="73" t="s">
        <v>59</v>
      </c>
      <c r="I165" s="90">
        <f>Budget!H137</f>
        <v>0</v>
      </c>
      <c r="J165" s="11"/>
    </row>
    <row r="166" spans="1:10" s="4" customFormat="1" ht="5.25" customHeight="1">
      <c r="A166" s="7"/>
      <c r="B166" s="75"/>
      <c r="C166" s="74"/>
      <c r="D166" s="91"/>
      <c r="E166" s="56"/>
      <c r="F166" s="60"/>
      <c r="G166" s="60"/>
      <c r="H166" s="60"/>
      <c r="I166" s="60"/>
      <c r="J166" s="11"/>
    </row>
    <row r="167" spans="1:10" s="4" customFormat="1" ht="18" customHeight="1">
      <c r="A167" s="7"/>
      <c r="B167" s="62"/>
      <c r="C167" s="76" t="s">
        <v>60</v>
      </c>
      <c r="D167" s="390">
        <f>D165-D169</f>
        <v>0</v>
      </c>
      <c r="E167" s="390"/>
      <c r="F167" s="60"/>
      <c r="G167" s="71"/>
      <c r="H167" s="70" t="s">
        <v>61</v>
      </c>
      <c r="I167" s="77" t="e">
        <f>D169/I165</f>
        <v>#DIV/0!</v>
      </c>
      <c r="J167" s="11"/>
    </row>
    <row r="168" spans="1:10" s="4" customFormat="1" ht="4.5" customHeight="1">
      <c r="A168" s="7"/>
      <c r="B168" s="74"/>
      <c r="C168" s="74"/>
      <c r="D168" s="78"/>
      <c r="E168" s="56"/>
      <c r="F168" s="60"/>
      <c r="G168" s="60"/>
      <c r="H168" s="60"/>
      <c r="I168" s="60"/>
      <c r="J168" s="11"/>
    </row>
    <row r="169" spans="1:10" s="4" customFormat="1" ht="20.25" customHeight="1">
      <c r="A169" s="7"/>
      <c r="B169" s="79"/>
      <c r="C169" s="76" t="s">
        <v>62</v>
      </c>
      <c r="D169" s="390">
        <f>Budget!O137</f>
        <v>0</v>
      </c>
      <c r="E169" s="390"/>
      <c r="F169" s="80"/>
      <c r="G169" s="80"/>
      <c r="H169" s="80"/>
      <c r="I169" s="80"/>
      <c r="J169" s="11"/>
    </row>
    <row r="170" spans="1:10" s="4" customFormat="1" ht="20.25" customHeight="1">
      <c r="A170" s="7"/>
      <c r="B170" s="79"/>
      <c r="C170" s="76"/>
      <c r="D170" s="245"/>
      <c r="E170" s="245"/>
      <c r="F170" s="80"/>
      <c r="G170" s="80"/>
      <c r="H170" s="80"/>
      <c r="I170" s="80"/>
      <c r="J170" s="11"/>
    </row>
    <row r="171" spans="1:10" s="247" customFormat="1" ht="19.5" customHeight="1">
      <c r="A171" s="246"/>
      <c r="B171" s="401" t="s">
        <v>656</v>
      </c>
      <c r="C171" s="401"/>
      <c r="D171" s="401"/>
      <c r="E171" s="401"/>
      <c r="F171" s="401"/>
      <c r="G171" s="401"/>
      <c r="H171" s="402"/>
      <c r="I171" s="26"/>
      <c r="J171" s="246"/>
    </row>
    <row r="172" spans="1:10" s="247" customFormat="1" ht="11.15" customHeight="1">
      <c r="A172" s="246"/>
      <c r="B172" s="248"/>
      <c r="C172" s="246"/>
      <c r="D172" s="246"/>
      <c r="E172" s="246"/>
      <c r="F172" s="246"/>
      <c r="G172" s="249"/>
      <c r="H172" s="249"/>
      <c r="I172" s="249"/>
      <c r="J172" s="246"/>
    </row>
    <row r="173" spans="1:10" s="247" customFormat="1" ht="19.5" customHeight="1">
      <c r="A173" s="246"/>
      <c r="B173" s="250" t="s">
        <v>657</v>
      </c>
      <c r="C173" s="246"/>
      <c r="D173" s="246"/>
      <c r="E173" s="246"/>
      <c r="F173" s="246"/>
      <c r="G173" s="249"/>
      <c r="H173" s="249"/>
      <c r="I173" s="249"/>
      <c r="J173" s="246"/>
    </row>
    <row r="174" spans="1:10" s="4" customFormat="1" ht="19.5" customHeight="1">
      <c r="A174" s="7"/>
      <c r="B174" s="403"/>
      <c r="C174" s="404"/>
      <c r="D174" s="404"/>
      <c r="E174" s="404"/>
      <c r="F174" s="404"/>
      <c r="G174" s="404"/>
      <c r="H174" s="404"/>
      <c r="I174" s="405"/>
      <c r="J174" s="11"/>
    </row>
    <row r="175" spans="1:10" s="4" customFormat="1" ht="19.5" customHeight="1">
      <c r="A175" s="7"/>
      <c r="B175" s="406"/>
      <c r="C175" s="407"/>
      <c r="D175" s="407"/>
      <c r="E175" s="407"/>
      <c r="F175" s="407"/>
      <c r="G175" s="407"/>
      <c r="H175" s="407"/>
      <c r="I175" s="408"/>
      <c r="J175" s="11"/>
    </row>
    <row r="176" spans="1:10" s="4" customFormat="1" ht="19.5" customHeight="1">
      <c r="A176" s="7"/>
      <c r="B176" s="56"/>
      <c r="C176" s="56"/>
      <c r="D176" s="56"/>
      <c r="E176" s="56"/>
      <c r="F176" s="60"/>
      <c r="G176" s="60"/>
      <c r="H176" s="60"/>
      <c r="I176" s="60"/>
      <c r="J176" s="11"/>
    </row>
    <row r="177" spans="1:10" s="57" customFormat="1" ht="27" customHeight="1">
      <c r="A177" s="61"/>
      <c r="B177" s="391" t="s">
        <v>63</v>
      </c>
      <c r="C177" s="391"/>
      <c r="D177" s="391"/>
      <c r="E177" s="391"/>
      <c r="F177" s="391"/>
      <c r="G177" s="391"/>
      <c r="H177" s="391"/>
      <c r="I177" s="391"/>
      <c r="J177" s="58"/>
    </row>
    <row r="178" spans="1:10" s="57" customFormat="1" ht="8.9" customHeight="1">
      <c r="A178" s="61"/>
      <c r="B178" s="89"/>
      <c r="C178" s="89"/>
      <c r="D178" s="89"/>
      <c r="E178" s="89"/>
      <c r="F178" s="89"/>
      <c r="G178" s="89"/>
      <c r="H178" s="89"/>
      <c r="I178" s="89"/>
      <c r="J178" s="58"/>
    </row>
    <row r="179" spans="1:10" s="57" customFormat="1" ht="18" customHeight="1">
      <c r="A179" s="61"/>
      <c r="B179" s="88" t="s">
        <v>64</v>
      </c>
      <c r="C179" s="56"/>
      <c r="D179" s="56"/>
      <c r="E179" s="56"/>
      <c r="F179" s="60"/>
      <c r="G179" s="60"/>
      <c r="H179" s="60"/>
      <c r="I179" s="60"/>
      <c r="J179" s="58"/>
    </row>
    <row r="180" spans="1:10" s="57" customFormat="1" ht="18" customHeight="1">
      <c r="A180" s="61"/>
      <c r="B180" s="88" t="s">
        <v>65</v>
      </c>
      <c r="C180" s="56"/>
      <c r="D180" s="56"/>
      <c r="E180" s="56"/>
      <c r="F180" s="60"/>
      <c r="G180" s="60"/>
      <c r="H180" s="60"/>
      <c r="I180" s="60"/>
      <c r="J180" s="58"/>
    </row>
    <row r="181" spans="1:10" s="57" customFormat="1" ht="18" customHeight="1">
      <c r="A181" s="61"/>
      <c r="B181" s="88" t="s">
        <v>66</v>
      </c>
      <c r="C181" s="56"/>
      <c r="D181" s="56"/>
      <c r="E181" s="56"/>
      <c r="F181" s="60"/>
      <c r="G181" s="60"/>
      <c r="H181" s="60"/>
      <c r="I181" s="60"/>
      <c r="J181" s="58"/>
    </row>
    <row r="182" spans="1:10" s="57" customFormat="1" ht="18" customHeight="1">
      <c r="A182" s="61"/>
      <c r="B182" s="383" t="s">
        <v>67</v>
      </c>
      <c r="C182" s="383"/>
      <c r="D182" s="383"/>
      <c r="E182" s="383"/>
      <c r="F182" s="383"/>
      <c r="G182" s="383"/>
      <c r="H182" s="383"/>
      <c r="I182" s="383"/>
      <c r="J182" s="58"/>
    </row>
    <row r="183" spans="1:10" s="57" customFormat="1" ht="18" customHeight="1">
      <c r="A183" s="61"/>
      <c r="B183" s="88" t="s">
        <v>68</v>
      </c>
      <c r="C183" s="56"/>
      <c r="D183" s="56"/>
      <c r="E183" s="56"/>
      <c r="F183" s="60"/>
      <c r="G183" s="60"/>
      <c r="H183" s="60"/>
      <c r="I183" s="60"/>
      <c r="J183" s="58"/>
    </row>
    <row r="184" spans="1:10" s="57" customFormat="1" ht="18" customHeight="1">
      <c r="A184" s="61"/>
      <c r="B184" s="88" t="s">
        <v>69</v>
      </c>
      <c r="C184" s="56"/>
      <c r="D184" s="56"/>
      <c r="E184" s="56"/>
      <c r="F184" s="60"/>
      <c r="G184" s="60"/>
      <c r="H184" s="60"/>
      <c r="I184" s="60"/>
      <c r="J184" s="58"/>
    </row>
    <row r="185" spans="1:10" s="57" customFormat="1" ht="18" customHeight="1">
      <c r="A185" s="61"/>
      <c r="B185" s="383" t="s">
        <v>70</v>
      </c>
      <c r="C185" s="383"/>
      <c r="D185" s="383"/>
      <c r="E185" s="383"/>
      <c r="F185" s="383"/>
      <c r="G185" s="383"/>
      <c r="H185" s="383"/>
      <c r="I185" s="383"/>
      <c r="J185" s="58"/>
    </row>
    <row r="186" spans="1:10" s="57" customFormat="1" ht="18" customHeight="1">
      <c r="A186" s="61"/>
      <c r="B186" s="88" t="s">
        <v>71</v>
      </c>
      <c r="C186" s="56"/>
      <c r="D186" s="56"/>
      <c r="E186" s="56"/>
      <c r="F186" s="60"/>
      <c r="G186" s="60"/>
      <c r="H186" s="60"/>
      <c r="I186" s="60"/>
      <c r="J186" s="58"/>
    </row>
    <row r="187" spans="1:10" s="57" customFormat="1" ht="15.75" customHeight="1">
      <c r="A187" s="61"/>
      <c r="B187" s="88" t="s">
        <v>655</v>
      </c>
      <c r="C187" s="56"/>
      <c r="D187" s="56"/>
      <c r="E187" s="56"/>
      <c r="F187" s="60"/>
      <c r="G187" s="60"/>
      <c r="H187" s="60"/>
      <c r="I187" s="60"/>
      <c r="J187" s="58"/>
    </row>
    <row r="188" spans="1:10" s="57" customFormat="1" ht="15.75" customHeight="1">
      <c r="A188" s="61"/>
      <c r="B188" s="56"/>
      <c r="C188" s="56"/>
      <c r="D188" s="56"/>
      <c r="E188" s="56"/>
      <c r="F188" s="60"/>
      <c r="G188" s="60"/>
      <c r="H188" s="60"/>
      <c r="I188" s="60"/>
      <c r="J188" s="58"/>
    </row>
    <row r="189" spans="1:10" s="57" customFormat="1" ht="18" customHeight="1">
      <c r="A189" s="81"/>
      <c r="B189" s="82" t="s">
        <v>72</v>
      </c>
      <c r="C189" s="378"/>
      <c r="D189" s="379"/>
      <c r="E189" s="380"/>
      <c r="F189" s="60"/>
      <c r="G189" s="82" t="s">
        <v>73</v>
      </c>
      <c r="H189" s="378"/>
      <c r="I189" s="380"/>
      <c r="J189" s="58"/>
    </row>
    <row r="190" spans="1:10" s="57" customFormat="1" ht="6" customHeight="1">
      <c r="A190" s="81"/>
      <c r="B190" s="82"/>
      <c r="C190" s="82"/>
      <c r="D190" s="82"/>
      <c r="E190" s="82"/>
      <c r="F190" s="82"/>
      <c r="G190" s="82"/>
      <c r="H190" s="82"/>
      <c r="I190" s="82"/>
      <c r="J190" s="82"/>
    </row>
    <row r="191" spans="1:10" s="57" customFormat="1" ht="12.75" customHeight="1">
      <c r="A191" s="61"/>
      <c r="B191" s="251" t="s">
        <v>74</v>
      </c>
      <c r="C191" s="60"/>
      <c r="D191" s="60"/>
      <c r="E191" s="60"/>
      <c r="F191" s="60"/>
      <c r="G191" s="60"/>
      <c r="H191" s="60"/>
      <c r="I191" s="60"/>
      <c r="J191" s="58"/>
    </row>
    <row r="192" spans="1:10" s="57" customFormat="1" ht="15.75" customHeight="1">
      <c r="A192" s="61"/>
      <c r="B192" s="83"/>
      <c r="C192" s="60"/>
      <c r="D192" s="60"/>
      <c r="E192" s="60"/>
      <c r="F192" s="60"/>
      <c r="G192" s="60"/>
      <c r="H192" s="60"/>
      <c r="I192" s="60"/>
      <c r="J192" s="58"/>
    </row>
    <row r="193" spans="1:10" s="57" customFormat="1" ht="15.75" customHeight="1">
      <c r="A193" s="61"/>
      <c r="B193" s="83"/>
      <c r="C193" s="381" t="s">
        <v>658</v>
      </c>
      <c r="D193" s="381"/>
      <c r="E193" s="381"/>
      <c r="F193" s="381"/>
      <c r="G193" s="381"/>
      <c r="H193" s="84"/>
      <c r="I193" s="84"/>
      <c r="J193" s="58"/>
    </row>
    <row r="194" spans="1:10" s="57" customFormat="1" ht="15.75" customHeight="1">
      <c r="A194" s="61"/>
      <c r="B194" s="83"/>
      <c r="C194" s="231"/>
      <c r="D194" s="231"/>
      <c r="E194" s="231"/>
      <c r="F194" s="231"/>
      <c r="G194" s="231"/>
      <c r="H194" s="84"/>
      <c r="I194" s="84"/>
      <c r="J194" s="58"/>
    </row>
    <row r="195" spans="1:10" s="57" customFormat="1" ht="43.5" customHeight="1">
      <c r="A195" s="61"/>
      <c r="B195" s="83"/>
      <c r="C195" s="382"/>
      <c r="D195" s="382"/>
      <c r="E195" s="382"/>
      <c r="F195" s="382"/>
      <c r="G195" s="382"/>
      <c r="H195" s="60"/>
      <c r="I195" s="60"/>
      <c r="J195" s="58"/>
    </row>
    <row r="196" spans="1:10" s="57" customFormat="1" ht="43.5" customHeight="1">
      <c r="A196" s="61"/>
      <c r="B196" s="60"/>
      <c r="C196" s="382"/>
      <c r="D196" s="382"/>
      <c r="E196" s="382"/>
      <c r="F196" s="382"/>
      <c r="G196" s="382"/>
      <c r="H196" s="60"/>
      <c r="I196" s="60"/>
      <c r="J196" s="58"/>
    </row>
    <row r="197" spans="1:10" s="57" customFormat="1" ht="43.5" customHeight="1">
      <c r="A197" s="61"/>
      <c r="B197" s="60"/>
      <c r="C197" s="382"/>
      <c r="D197" s="382"/>
      <c r="E197" s="382"/>
      <c r="F197" s="382"/>
      <c r="G197" s="382"/>
      <c r="H197" s="60"/>
      <c r="I197" s="60"/>
      <c r="J197" s="58"/>
    </row>
    <row r="198" spans="1:10" s="57" customFormat="1" ht="15.75" customHeight="1">
      <c r="A198" s="61"/>
      <c r="B198" s="60"/>
      <c r="C198" s="60"/>
      <c r="D198" s="60"/>
      <c r="E198" s="60"/>
      <c r="F198" s="60"/>
      <c r="G198" s="60"/>
      <c r="H198" s="60"/>
      <c r="I198" s="60"/>
      <c r="J198" s="58"/>
    </row>
    <row r="199" spans="1:10" s="85" customFormat="1"/>
  </sheetData>
  <mergeCells count="114">
    <mergeCell ref="C28:F28"/>
    <mergeCell ref="H56:I56"/>
    <mergeCell ref="H48:I48"/>
    <mergeCell ref="C66:F66"/>
    <mergeCell ref="H66:I66"/>
    <mergeCell ref="C68:I68"/>
    <mergeCell ref="C70:F70"/>
    <mergeCell ref="C56:F56"/>
    <mergeCell ref="D60:F60"/>
    <mergeCell ref="F46:I46"/>
    <mergeCell ref="C48:F48"/>
    <mergeCell ref="C50:I50"/>
    <mergeCell ref="C52:F52"/>
    <mergeCell ref="C54:F54"/>
    <mergeCell ref="H54:I54"/>
    <mergeCell ref="H38:I38"/>
    <mergeCell ref="C40:F40"/>
    <mergeCell ref="H36:I36"/>
    <mergeCell ref="B133:C133"/>
    <mergeCell ref="D133:E133"/>
    <mergeCell ref="H133:I133"/>
    <mergeCell ref="B171:H171"/>
    <mergeCell ref="B174:I175"/>
    <mergeCell ref="C30:I30"/>
    <mergeCell ref="C32:F32"/>
    <mergeCell ref="C34:F34"/>
    <mergeCell ref="H34:I34"/>
    <mergeCell ref="C36:F36"/>
    <mergeCell ref="C38:D38"/>
    <mergeCell ref="H164:I164"/>
    <mergeCell ref="C120:I120"/>
    <mergeCell ref="B125:C125"/>
    <mergeCell ref="D125:E125"/>
    <mergeCell ref="H125:I125"/>
    <mergeCell ref="B127:C127"/>
    <mergeCell ref="D127:E127"/>
    <mergeCell ref="H127:I127"/>
    <mergeCell ref="B129:C129"/>
    <mergeCell ref="D129:E129"/>
    <mergeCell ref="H129:I129"/>
    <mergeCell ref="B141:C141"/>
    <mergeCell ref="F141:I141"/>
    <mergeCell ref="B131:C131"/>
    <mergeCell ref="D131:E131"/>
    <mergeCell ref="H131:I131"/>
    <mergeCell ref="C189:E189"/>
    <mergeCell ref="H189:I189"/>
    <mergeCell ref="C193:G193"/>
    <mergeCell ref="C195:G197"/>
    <mergeCell ref="B185:I185"/>
    <mergeCell ref="C157:D157"/>
    <mergeCell ref="C159:D159"/>
    <mergeCell ref="B165:C165"/>
    <mergeCell ref="B143:C143"/>
    <mergeCell ref="F143:I143"/>
    <mergeCell ref="B145:C145"/>
    <mergeCell ref="F145:I145"/>
    <mergeCell ref="B147:C147"/>
    <mergeCell ref="F147:I147"/>
    <mergeCell ref="G157:I157"/>
    <mergeCell ref="G159:I159"/>
    <mergeCell ref="D169:E169"/>
    <mergeCell ref="D165:E165"/>
    <mergeCell ref="D167:E167"/>
    <mergeCell ref="B182:I182"/>
    <mergeCell ref="B177:I177"/>
    <mergeCell ref="C163:D163"/>
    <mergeCell ref="C164:D164"/>
    <mergeCell ref="H163:I163"/>
    <mergeCell ref="B137:C137"/>
    <mergeCell ref="F137:I137"/>
    <mergeCell ref="B139:C139"/>
    <mergeCell ref="F139:I139"/>
    <mergeCell ref="H76:I76"/>
    <mergeCell ref="H92:I92"/>
    <mergeCell ref="H108:I108"/>
    <mergeCell ref="C90:F90"/>
    <mergeCell ref="H90:I90"/>
    <mergeCell ref="C92:D92"/>
    <mergeCell ref="C94:F94"/>
    <mergeCell ref="C98:F98"/>
    <mergeCell ref="H98:I98"/>
    <mergeCell ref="C100:I100"/>
    <mergeCell ref="C102:F102"/>
    <mergeCell ref="C104:F104"/>
    <mergeCell ref="H104:I104"/>
    <mergeCell ref="C106:F106"/>
    <mergeCell ref="H106:I106"/>
    <mergeCell ref="C108:D108"/>
    <mergeCell ref="C110:F110"/>
    <mergeCell ref="C4:I4"/>
    <mergeCell ref="C16:I16"/>
    <mergeCell ref="C14:I14"/>
    <mergeCell ref="C12:I12"/>
    <mergeCell ref="C10:I10"/>
    <mergeCell ref="C118:I118"/>
    <mergeCell ref="C72:F72"/>
    <mergeCell ref="H72:I72"/>
    <mergeCell ref="C74:F74"/>
    <mergeCell ref="H74:I74"/>
    <mergeCell ref="C76:D76"/>
    <mergeCell ref="C78:F78"/>
    <mergeCell ref="C86:F86"/>
    <mergeCell ref="C88:F88"/>
    <mergeCell ref="C82:F82"/>
    <mergeCell ref="H82:I82"/>
    <mergeCell ref="C84:I84"/>
    <mergeCell ref="H88:I88"/>
    <mergeCell ref="C20:I20"/>
    <mergeCell ref="C6:I6"/>
    <mergeCell ref="C8:I8"/>
    <mergeCell ref="C18:I18"/>
    <mergeCell ref="C23:I23"/>
    <mergeCell ref="H28:I28"/>
  </mergeCells>
  <conditionalFormatting sqref="C8 A1:I3 A24:I27 A28:G28 A29:I35 A37:I37 A36:G36 A41:I47 A159 A158:I158 D165 C164 E163:G164 F165:I165 A49:I54 A48:G48 C159:E159 A115:J117 A121:I124 A120 C120 J120:J128 A6:I7 J22:J23">
    <cfRule type="containsText" dxfId="665" priority="463" operator="containsText" text="Preencha">
      <formula>NOT(ISERROR(SEARCH("Preencha",A1)))</formula>
    </cfRule>
    <cfRule type="cellIs" dxfId="664" priority="464" operator="equal">
      <formula>"Selecione uma opção:"</formula>
    </cfRule>
  </conditionalFormatting>
  <conditionalFormatting sqref="A23:C23 A38:C38 A22:I22 A157:B157 E157:F157 A19:I19 A126:I126 A125:C125 F125:H125 A128:I128 F127:H127 A154:I156 A135:I136 B112:B113 A138:I147 A57:I57 A59:I59 A58 F58:I58 A160:I162 A198:I198 A163:B165 A196:B197 H195:I197 C192:I192 A193:C195 A166:I166 F38 A179:I181 A177:B178 A186:I186 A185:B185 A176:I176 A169:C170 F169:I170 A168:I168 A167:D167 F167:I167 A184:I184 A137:F137 A192 A127:C127 A188:I191">
    <cfRule type="containsText" dxfId="663" priority="567" operator="containsText" text="Preencha">
      <formula>NOT(ISERROR(SEARCH("Preencha",A19)))</formula>
    </cfRule>
    <cfRule type="cellIs" dxfId="662" priority="568" operator="equal">
      <formula>"Selecione uma opção:"</formula>
    </cfRule>
  </conditionalFormatting>
  <conditionalFormatting sqref="B49:I54 B48:G48">
    <cfRule type="expression" dxfId="661" priority="566">
      <formula>$C$46="Não"</formula>
    </cfRule>
  </conditionalFormatting>
  <conditionalFormatting sqref="E42:F42">
    <cfRule type="expression" dxfId="660" priority="565">
      <formula>$C$42="Não"</formula>
    </cfRule>
  </conditionalFormatting>
  <conditionalFormatting sqref="I167">
    <cfRule type="cellIs" dxfId="659" priority="564" operator="greaterThan">
      <formula>90%</formula>
    </cfRule>
  </conditionalFormatting>
  <conditionalFormatting sqref="F169:I170">
    <cfRule type="iconSet" priority="562">
      <iconSet iconSet="3Symbols" showValue="0" reverse="1">
        <cfvo type="percent" val="0"/>
        <cfvo type="num" val="0.9"/>
        <cfvo type="num" val="1"/>
      </iconSet>
    </cfRule>
    <cfRule type="cellIs" dxfId="658" priority="563" operator="greaterThan">
      <formula>90%</formula>
    </cfRule>
  </conditionalFormatting>
  <conditionalFormatting sqref="C157:D157">
    <cfRule type="containsText" dxfId="657" priority="560" operator="containsText" text="Preencha">
      <formula>NOT(ISERROR(SEARCH("Preencha",C157)))</formula>
    </cfRule>
    <cfRule type="cellIs" dxfId="656" priority="561" operator="equal">
      <formula>"Selecione uma opção:"</formula>
    </cfRule>
  </conditionalFormatting>
  <conditionalFormatting sqref="A8:B8">
    <cfRule type="containsText" dxfId="655" priority="558" operator="containsText" text="Preencha">
      <formula>NOT(ISERROR(SEARCH("Preencha",A8)))</formula>
    </cfRule>
    <cfRule type="cellIs" dxfId="654" priority="559" operator="equal">
      <formula>"Selecione uma opção:"</formula>
    </cfRule>
  </conditionalFormatting>
  <conditionalFormatting sqref="A18:B18 A17:I17">
    <cfRule type="containsText" dxfId="653" priority="556" operator="containsText" text="Preencha">
      <formula>NOT(ISERROR(SEARCH("Preencha",A17)))</formula>
    </cfRule>
    <cfRule type="cellIs" dxfId="652" priority="557" operator="equal">
      <formula>"Selecione uma opção:"</formula>
    </cfRule>
  </conditionalFormatting>
  <conditionalFormatting sqref="A62:I63">
    <cfRule type="containsText" dxfId="651" priority="554" operator="containsText" text="Preencha">
      <formula>NOT(ISERROR(SEARCH("Preencha",A62)))</formula>
    </cfRule>
    <cfRule type="cellIs" dxfId="650" priority="555" operator="equal">
      <formula>"Selecione uma opção:"</formula>
    </cfRule>
  </conditionalFormatting>
  <conditionalFormatting sqref="A112:I113">
    <cfRule type="containsText" dxfId="649" priority="552" operator="containsText" text="Preencha">
      <formula>NOT(ISERROR(SEARCH("Preencha",A112)))</formula>
    </cfRule>
    <cfRule type="cellIs" dxfId="648" priority="553" operator="equal">
      <formula>"Selecione uma opção:"</formula>
    </cfRule>
  </conditionalFormatting>
  <conditionalFormatting sqref="A55:I55 A56:F56">
    <cfRule type="containsText" dxfId="647" priority="548" operator="containsText" text="Preencha">
      <formula>NOT(ISERROR(SEARCH("Preencha",A55)))</formula>
    </cfRule>
    <cfRule type="cellIs" dxfId="646" priority="549" operator="equal">
      <formula>"Selecione uma opção:"</formula>
    </cfRule>
  </conditionalFormatting>
  <conditionalFormatting sqref="A61:I61 A60:C60 G60:H60">
    <cfRule type="containsText" dxfId="645" priority="546" operator="containsText" text="Preencha">
      <formula>NOT(ISERROR(SEARCH("Preencha",A60)))</formula>
    </cfRule>
    <cfRule type="cellIs" dxfId="644" priority="547" operator="equal">
      <formula>"Selecione uma opção:"</formula>
    </cfRule>
  </conditionalFormatting>
  <conditionalFormatting sqref="D60">
    <cfRule type="containsText" dxfId="643" priority="544" operator="containsText" text="Preencha">
      <formula>NOT(ISERROR(SEARCH("Preencha",D60)))</formula>
    </cfRule>
    <cfRule type="cellIs" dxfId="642" priority="545" operator="equal">
      <formula>"Selecione uma opção:"</formula>
    </cfRule>
  </conditionalFormatting>
  <conditionalFormatting sqref="D60">
    <cfRule type="expression" dxfId="641" priority="543">
      <formula>$C$46="Não"</formula>
    </cfRule>
  </conditionalFormatting>
  <conditionalFormatting sqref="I60">
    <cfRule type="containsText" dxfId="640" priority="541" operator="containsText" text="Preencha">
      <formula>NOT(ISERROR(SEARCH("Preencha",I60)))</formula>
    </cfRule>
    <cfRule type="cellIs" dxfId="639" priority="542" operator="equal">
      <formula>"Selecione uma opção:"</formula>
    </cfRule>
  </conditionalFormatting>
  <conditionalFormatting sqref="D125:E125">
    <cfRule type="containsText" dxfId="638" priority="539" operator="containsText" text="Preencha">
      <formula>NOT(ISERROR(SEARCH("Preencha",D125)))</formula>
    </cfRule>
    <cfRule type="cellIs" dxfId="637" priority="540" operator="equal">
      <formula>"Selecione uma opção:"</formula>
    </cfRule>
  </conditionalFormatting>
  <conditionalFormatting sqref="A152:B153 E152 E153:G153 A151:E151 H151:I152 A149:I150">
    <cfRule type="containsText" dxfId="636" priority="537" operator="containsText" text="Preencha">
      <formula>NOT(ISERROR(SEARCH("Preencha",A149)))</formula>
    </cfRule>
    <cfRule type="cellIs" dxfId="635" priority="538" operator="equal">
      <formula>"Selecione uma opção:"</formula>
    </cfRule>
  </conditionalFormatting>
  <conditionalFormatting sqref="H153:I153">
    <cfRule type="containsText" dxfId="634" priority="533" operator="containsText" text="Preencha">
      <formula>NOT(ISERROR(SEARCH("Preencha",H153)))</formula>
    </cfRule>
    <cfRule type="cellIs" dxfId="633" priority="534" operator="equal">
      <formula>"Selecione uma opção:"</formula>
    </cfRule>
  </conditionalFormatting>
  <conditionalFormatting sqref="A134:I134">
    <cfRule type="containsText" dxfId="632" priority="535" operator="containsText" text="Preencha">
      <formula>NOT(ISERROR(SEARCH("Preencha",A134)))</formula>
    </cfRule>
    <cfRule type="cellIs" dxfId="631" priority="536" operator="equal">
      <formula>"Selecione uma opção:"</formula>
    </cfRule>
  </conditionalFormatting>
  <conditionalFormatting sqref="F152:G152">
    <cfRule type="containsText" dxfId="630" priority="527" operator="containsText" text="Preencha">
      <formula>NOT(ISERROR(SEARCH("Preencha",F152)))</formula>
    </cfRule>
    <cfRule type="cellIs" dxfId="629" priority="528" operator="equal">
      <formula>"Selecione uma opção:"</formula>
    </cfRule>
  </conditionalFormatting>
  <conditionalFormatting sqref="C152:D152">
    <cfRule type="containsText" dxfId="628" priority="531" operator="containsText" text="Preencha">
      <formula>NOT(ISERROR(SEARCH("Preencha",C152)))</formula>
    </cfRule>
    <cfRule type="cellIs" dxfId="627" priority="532" operator="equal">
      <formula>"Selecione uma opção:"</formula>
    </cfRule>
  </conditionalFormatting>
  <conditionalFormatting sqref="C153:D153">
    <cfRule type="containsText" dxfId="626" priority="529" operator="containsText" text="Preencha">
      <formula>NOT(ISERROR(SEARCH("Preencha",C153)))</formula>
    </cfRule>
    <cfRule type="cellIs" dxfId="625" priority="530" operator="equal">
      <formula>"Selecione uma opção:"</formula>
    </cfRule>
  </conditionalFormatting>
  <conditionalFormatting sqref="F151:G151">
    <cfRule type="containsText" dxfId="624" priority="525" operator="containsText" text="Preencha">
      <formula>NOT(ISERROR(SEARCH("Preencha",F151)))</formula>
    </cfRule>
    <cfRule type="cellIs" dxfId="623" priority="526" operator="equal">
      <formula>"Selecione uma opção:"</formula>
    </cfRule>
  </conditionalFormatting>
  <conditionalFormatting sqref="F157">
    <cfRule type="containsText" dxfId="622" priority="523" operator="containsText" text="Preencha">
      <formula>NOT(ISERROR(SEARCH("Preencha",F157)))</formula>
    </cfRule>
    <cfRule type="cellIs" dxfId="621" priority="524" operator="equal">
      <formula>"Selecione uma opção:"</formula>
    </cfRule>
  </conditionalFormatting>
  <conditionalFormatting sqref="A148:I148">
    <cfRule type="containsText" dxfId="620" priority="521" operator="containsText" text="Preencha">
      <formula>NOT(ISERROR(SEARCH("Preencha",A148)))</formula>
    </cfRule>
    <cfRule type="cellIs" dxfId="619" priority="522" operator="equal">
      <formula>"Selecione uma opção:"</formula>
    </cfRule>
  </conditionalFormatting>
  <conditionalFormatting sqref="A130:I130 A129 F129:H129">
    <cfRule type="containsText" dxfId="618" priority="519" operator="containsText" text="Preencha">
      <formula>NOT(ISERROR(SEARCH("Preencha",A129)))</formula>
    </cfRule>
    <cfRule type="cellIs" dxfId="617" priority="520" operator="equal">
      <formula>"Selecione uma opção:"</formula>
    </cfRule>
  </conditionalFormatting>
  <conditionalFormatting sqref="A132:I132 A131 F131:H131">
    <cfRule type="containsText" dxfId="616" priority="517" operator="containsText" text="Preencha">
      <formula>NOT(ISERROR(SEARCH("Preencha",A131)))</formula>
    </cfRule>
    <cfRule type="cellIs" dxfId="615" priority="518" operator="equal">
      <formula>"Selecione uma opção:"</formula>
    </cfRule>
  </conditionalFormatting>
  <conditionalFormatting sqref="A133 F133:H133">
    <cfRule type="containsText" dxfId="614" priority="515" operator="containsText" text="Preencha">
      <formula>NOT(ISERROR(SEARCH("Preencha",A133)))</formula>
    </cfRule>
    <cfRule type="cellIs" dxfId="613" priority="516" operator="equal">
      <formula>"Selecione uma opção:"</formula>
    </cfRule>
  </conditionalFormatting>
  <conditionalFormatting sqref="A64:I64">
    <cfRule type="containsText" dxfId="612" priority="513" operator="containsText" text="Preencha">
      <formula>NOT(ISERROR(SEARCH("Preencha",A64)))</formula>
    </cfRule>
    <cfRule type="cellIs" dxfId="611" priority="514" operator="equal">
      <formula>"Selecione uma opção:"</formula>
    </cfRule>
  </conditionalFormatting>
  <conditionalFormatting sqref="A39:I39 A40:B40 G40:I40">
    <cfRule type="containsText" dxfId="610" priority="457" operator="containsText" text="Preencha">
      <formula>NOT(ISERROR(SEARCH("Preencha",A39)))</formula>
    </cfRule>
    <cfRule type="cellIs" dxfId="609" priority="458" operator="equal">
      <formula>"Selecione uma opção:"</formula>
    </cfRule>
  </conditionalFormatting>
  <conditionalFormatting sqref="A79:B79">
    <cfRule type="containsText" dxfId="608" priority="491" operator="containsText" text="Preencha">
      <formula>NOT(ISERROR(SEARCH("Preencha",A79)))</formula>
    </cfRule>
    <cfRule type="cellIs" dxfId="607" priority="492" operator="equal">
      <formula>"Selecione uma opção:"</formula>
    </cfRule>
  </conditionalFormatting>
  <conditionalFormatting sqref="C79:I79">
    <cfRule type="containsText" dxfId="606" priority="481" operator="containsText" text="Preencha">
      <formula>NOT(ISERROR(SEARCH("Preencha",C79)))</formula>
    </cfRule>
    <cfRule type="cellIs" dxfId="605" priority="482" operator="equal">
      <formula>"Selecione uma opção:"</formula>
    </cfRule>
  </conditionalFormatting>
  <conditionalFormatting sqref="A114:I114">
    <cfRule type="containsText" dxfId="604" priority="479" operator="containsText" text="Preencha">
      <formula>NOT(ISERROR(SEARCH("Preencha",A114)))</formula>
    </cfRule>
    <cfRule type="cellIs" dxfId="603" priority="480" operator="equal">
      <formula>"Selecione uma opção:"</formula>
    </cfRule>
  </conditionalFormatting>
  <conditionalFormatting sqref="B58:E58">
    <cfRule type="containsText" dxfId="602" priority="469" operator="containsText" text="Preencha">
      <formula>NOT(ISERROR(SEARCH("Preencha",B58)))</formula>
    </cfRule>
    <cfRule type="cellIs" dxfId="601" priority="470" operator="equal">
      <formula>"Selecione uma opção:"</formula>
    </cfRule>
  </conditionalFormatting>
  <conditionalFormatting sqref="C111:I111">
    <cfRule type="containsText" dxfId="600" priority="393" operator="containsText" text="Preencha">
      <formula>NOT(ISERROR(SEARCH("Preencha",C111)))</formula>
    </cfRule>
    <cfRule type="cellIs" dxfId="599" priority="394" operator="equal">
      <formula>"Selecione uma opção:"</formula>
    </cfRule>
  </conditionalFormatting>
  <conditionalFormatting sqref="C40:F40">
    <cfRule type="containsText" dxfId="598" priority="452" operator="containsText" text="Preencha">
      <formula>NOT(ISERROR(SEARCH("Preencha",C40)))</formula>
    </cfRule>
    <cfRule type="cellIs" dxfId="597" priority="453" operator="equal">
      <formula>"Selecione uma opção:"</formula>
    </cfRule>
  </conditionalFormatting>
  <conditionalFormatting sqref="H36:I36">
    <cfRule type="containsText" dxfId="596" priority="448" operator="containsText" text="Preencha">
      <formula>NOT(ISERROR(SEARCH("Preencha",H36)))</formula>
    </cfRule>
    <cfRule type="cellIs" dxfId="595" priority="449" operator="equal">
      <formula>"Selecione uma opção:"</formula>
    </cfRule>
  </conditionalFormatting>
  <conditionalFormatting sqref="H56:I56">
    <cfRule type="containsText" dxfId="594" priority="444" operator="containsText" text="Preencha">
      <formula>NOT(ISERROR(SEARCH("Preencha",H56)))</formula>
    </cfRule>
    <cfRule type="cellIs" dxfId="593" priority="445" operator="equal">
      <formula>"Selecione uma opção:"</formula>
    </cfRule>
  </conditionalFormatting>
  <conditionalFormatting sqref="H28:I28">
    <cfRule type="containsText" dxfId="592" priority="442" operator="containsText" text="Preencha">
      <formula>NOT(ISERROR(SEARCH("Preencha",H28)))</formula>
    </cfRule>
    <cfRule type="cellIs" dxfId="591" priority="443" operator="equal">
      <formula>"Selecione uma opção:"</formula>
    </cfRule>
  </conditionalFormatting>
  <conditionalFormatting sqref="C94:F94">
    <cfRule type="containsText" dxfId="590" priority="403" operator="containsText" text="Preencha">
      <formula>NOT(ISERROR(SEARCH("Preencha",C94)))</formula>
    </cfRule>
    <cfRule type="cellIs" dxfId="589" priority="404" operator="equal">
      <formula>"Selecione uma opção:"</formula>
    </cfRule>
  </conditionalFormatting>
  <conditionalFormatting sqref="A93:I93 A94:B94 G94:I94">
    <cfRule type="containsText" dxfId="588" priority="405" operator="containsText" text="Preencha">
      <formula>NOT(ISERROR(SEARCH("Preencha",A93)))</formula>
    </cfRule>
    <cfRule type="cellIs" dxfId="587" priority="406" operator="equal">
      <formula>"Selecione uma opção:"</formula>
    </cfRule>
  </conditionalFormatting>
  <conditionalFormatting sqref="H90:I90">
    <cfRule type="containsText" dxfId="586" priority="401" operator="containsText" text="Preencha">
      <formula>NOT(ISERROR(SEARCH("Preencha",H90)))</formula>
    </cfRule>
    <cfRule type="cellIs" dxfId="585" priority="402" operator="equal">
      <formula>"Selecione uma opção:"</formula>
    </cfRule>
  </conditionalFormatting>
  <conditionalFormatting sqref="H82:I82">
    <cfRule type="containsText" dxfId="584" priority="399" operator="containsText" text="Preencha">
      <formula>NOT(ISERROR(SEARCH("Preencha",H82)))</formula>
    </cfRule>
    <cfRule type="cellIs" dxfId="583" priority="400" operator="equal">
      <formula>"Selecione uma opção:"</formula>
    </cfRule>
  </conditionalFormatting>
  <conditionalFormatting sqref="A81:I81 A83:I83 A91:I91 A90:F90 A82 C82:F82 A85:I85 A84 C84:I84 A89:I89 A88 C88:F88 H88:I88 A87:I87 A86 I86 C86:G86">
    <cfRule type="containsText" dxfId="582" priority="407" operator="containsText" text="Preencha">
      <formula>NOT(ISERROR(SEARCH("Preencha",A81)))</formula>
    </cfRule>
    <cfRule type="cellIs" dxfId="581" priority="408" operator="equal">
      <formula>"Selecione uma opção:"</formula>
    </cfRule>
  </conditionalFormatting>
  <conditionalFormatting sqref="A92 F92 C92">
    <cfRule type="containsText" dxfId="580" priority="409" operator="containsText" text="Preencha">
      <formula>NOT(ISERROR(SEARCH("Preencha",A92)))</formula>
    </cfRule>
    <cfRule type="cellIs" dxfId="579" priority="410" operator="equal">
      <formula>"Selecione uma opção:"</formula>
    </cfRule>
  </conditionalFormatting>
  <conditionalFormatting sqref="A80 C80:I80">
    <cfRule type="containsText" dxfId="578" priority="415" operator="containsText" text="Preencha">
      <formula>NOT(ISERROR(SEARCH("Preencha",A80)))</formula>
    </cfRule>
    <cfRule type="cellIs" dxfId="577" priority="416" operator="equal">
      <formula>"Selecione uma opção:"</formula>
    </cfRule>
  </conditionalFormatting>
  <conditionalFormatting sqref="C95:I95">
    <cfRule type="containsText" dxfId="576" priority="411" operator="containsText" text="Preencha">
      <formula>NOT(ISERROR(SEARCH("Preencha",C95)))</formula>
    </cfRule>
    <cfRule type="cellIs" dxfId="575" priority="412" operator="equal">
      <formula>"Selecione uma opção:"</formula>
    </cfRule>
  </conditionalFormatting>
  <conditionalFormatting sqref="A95">
    <cfRule type="containsText" dxfId="574" priority="413" operator="containsText" text="Preencha">
      <formula>NOT(ISERROR(SEARCH("Preencha",A95)))</formula>
    </cfRule>
    <cfRule type="cellIs" dxfId="573" priority="414" operator="equal">
      <formula>"Selecione uma opção:"</formula>
    </cfRule>
  </conditionalFormatting>
  <conditionalFormatting sqref="H66:I66">
    <cfRule type="containsText" dxfId="572" priority="369" operator="containsText" text="Preencha">
      <formula>NOT(ISERROR(SEARCH("Preencha",H66)))</formula>
    </cfRule>
    <cfRule type="cellIs" dxfId="571" priority="370" operator="equal">
      <formula>"Selecione uma opção:"</formula>
    </cfRule>
  </conditionalFormatting>
  <conditionalFormatting sqref="A96 C96:I96">
    <cfRule type="containsText" dxfId="570" priority="397" operator="containsText" text="Preencha">
      <formula>NOT(ISERROR(SEARCH("Preencha",A96)))</formula>
    </cfRule>
    <cfRule type="cellIs" dxfId="569" priority="398" operator="equal">
      <formula>"Selecione uma opção:"</formula>
    </cfRule>
  </conditionalFormatting>
  <conditionalFormatting sqref="A111">
    <cfRule type="containsText" dxfId="568" priority="395" operator="containsText" text="Preencha">
      <formula>NOT(ISERROR(SEARCH("Preencha",A111)))</formula>
    </cfRule>
    <cfRule type="cellIs" dxfId="567" priority="396" operator="equal">
      <formula>"Selecione uma opção:"</formula>
    </cfRule>
  </conditionalFormatting>
  <conditionalFormatting sqref="C78:F78">
    <cfRule type="containsText" dxfId="566" priority="373" operator="containsText" text="Preencha">
      <formula>NOT(ISERROR(SEARCH("Preencha",C78)))</formula>
    </cfRule>
    <cfRule type="cellIs" dxfId="565" priority="374" operator="equal">
      <formula>"Selecione uma opção:"</formula>
    </cfRule>
  </conditionalFormatting>
  <conditionalFormatting sqref="A77:I77 A78:B78 G78:I78">
    <cfRule type="containsText" dxfId="564" priority="375" operator="containsText" text="Preencha">
      <formula>NOT(ISERROR(SEARCH("Preencha",A77)))</formula>
    </cfRule>
    <cfRule type="cellIs" dxfId="563" priority="376" operator="equal">
      <formula>"Selecione uma opção:"</formula>
    </cfRule>
  </conditionalFormatting>
  <conditionalFormatting sqref="H74:I74">
    <cfRule type="containsText" dxfId="562" priority="371" operator="containsText" text="Preencha">
      <formula>NOT(ISERROR(SEARCH("Preencha",H74)))</formula>
    </cfRule>
    <cfRule type="cellIs" dxfId="561" priority="372" operator="equal">
      <formula>"Selecione uma opção:"</formula>
    </cfRule>
  </conditionalFormatting>
  <conditionalFormatting sqref="A65:I65 A67:I67 A75:I75 A74:F74 A66 C66:F66 A71:I71 A70 I70 A73:I73 A72 H72:I72 A69:I69 A68 C68:I68 C70:G70 C72:F72">
    <cfRule type="containsText" dxfId="560" priority="377" operator="containsText" text="Preencha">
      <formula>NOT(ISERROR(SEARCH("Preencha",A65)))</formula>
    </cfRule>
    <cfRule type="cellIs" dxfId="559" priority="378" operator="equal">
      <formula>"Selecione uma opção:"</formula>
    </cfRule>
  </conditionalFormatting>
  <conditionalFormatting sqref="A76:C76 F76">
    <cfRule type="containsText" dxfId="558" priority="379" operator="containsText" text="Preencha">
      <formula>NOT(ISERROR(SEARCH("Preencha",A76)))</formula>
    </cfRule>
    <cfRule type="cellIs" dxfId="557" priority="380" operator="equal">
      <formula>"Selecione uma opção:"</formula>
    </cfRule>
  </conditionalFormatting>
  <conditionalFormatting sqref="C110:F110">
    <cfRule type="containsText" dxfId="556" priority="353" operator="containsText" text="Preencha">
      <formula>NOT(ISERROR(SEARCH("Preencha",C110)))</formula>
    </cfRule>
    <cfRule type="cellIs" dxfId="555" priority="354" operator="equal">
      <formula>"Selecione uma opção:"</formula>
    </cfRule>
  </conditionalFormatting>
  <conditionalFormatting sqref="A109:I109 A110:B110 G110:I110">
    <cfRule type="containsText" dxfId="554" priority="355" operator="containsText" text="Preencha">
      <formula>NOT(ISERROR(SEARCH("Preencha",A109)))</formula>
    </cfRule>
    <cfRule type="cellIs" dxfId="553" priority="356" operator="equal">
      <formula>"Selecione uma opção:"</formula>
    </cfRule>
  </conditionalFormatting>
  <conditionalFormatting sqref="H106:I106">
    <cfRule type="containsText" dxfId="552" priority="351" operator="containsText" text="Preencha">
      <formula>NOT(ISERROR(SEARCH("Preencha",H106)))</formula>
    </cfRule>
    <cfRule type="cellIs" dxfId="551" priority="352" operator="equal">
      <formula>"Selecione uma opção:"</formula>
    </cfRule>
  </conditionalFormatting>
  <conditionalFormatting sqref="H98:I98">
    <cfRule type="containsText" dxfId="550" priority="349" operator="containsText" text="Preencha">
      <formula>NOT(ISERROR(SEARCH("Preencha",H98)))</formula>
    </cfRule>
    <cfRule type="cellIs" dxfId="549" priority="350" operator="equal">
      <formula>"Selecione uma opção:"</formula>
    </cfRule>
  </conditionalFormatting>
  <conditionalFormatting sqref="A97:I97 A99:I99 A107:I107 A106:F106 A98 C98:F98 A103:I103 A102 I102 A105:I105 A104 H104:I104 C104:F104 C102:G102 A101:I101 A100 C100:I100">
    <cfRule type="containsText" dxfId="548" priority="357" operator="containsText" text="Preencha">
      <formula>NOT(ISERROR(SEARCH("Preencha",A97)))</formula>
    </cfRule>
    <cfRule type="cellIs" dxfId="547" priority="358" operator="equal">
      <formula>"Selecione uma opção:"</formula>
    </cfRule>
  </conditionalFormatting>
  <conditionalFormatting sqref="A108 F108 C108">
    <cfRule type="containsText" dxfId="546" priority="359" operator="containsText" text="Preencha">
      <formula>NOT(ISERROR(SEARCH("Preencha",A108)))</formula>
    </cfRule>
    <cfRule type="cellIs" dxfId="545" priority="360" operator="equal">
      <formula>"Selecione uma opção:"</formula>
    </cfRule>
  </conditionalFormatting>
  <conditionalFormatting sqref="D169:D170">
    <cfRule type="containsText" dxfId="544" priority="347" operator="containsText" text="Preencha">
      <formula>NOT(ISERROR(SEARCH("Preencha",D169)))</formula>
    </cfRule>
    <cfRule type="cellIs" dxfId="543" priority="348" operator="equal">
      <formula>"Selecione uma opção:"</formula>
    </cfRule>
  </conditionalFormatting>
  <conditionalFormatting sqref="A183:I183">
    <cfRule type="containsText" dxfId="542" priority="345" operator="containsText" text="Preencha">
      <formula>NOT(ISERROR(SEARCH("Preencha",A183)))</formula>
    </cfRule>
    <cfRule type="cellIs" dxfId="541" priority="346" operator="equal">
      <formula>"Selecione uma opção:"</formula>
    </cfRule>
  </conditionalFormatting>
  <conditionalFormatting sqref="A182:B182">
    <cfRule type="containsText" dxfId="540" priority="343" operator="containsText" text="Preencha">
      <formula>NOT(ISERROR(SEARCH("Preencha",A182)))</formula>
    </cfRule>
    <cfRule type="cellIs" dxfId="539" priority="344" operator="equal">
      <formula>"Selecione uma opção:"</formula>
    </cfRule>
  </conditionalFormatting>
  <conditionalFormatting sqref="J163:J165 J158 J41:J54 J24:J37 J1:J3 J6:J7">
    <cfRule type="containsText" dxfId="538" priority="309" operator="containsText" text="Preencha">
      <formula>NOT(ISERROR(SEARCH("Preencha",J1)))</formula>
    </cfRule>
    <cfRule type="cellIs" dxfId="537" priority="310" operator="equal">
      <formula>"Selecione uma opção:"</formula>
    </cfRule>
  </conditionalFormatting>
  <conditionalFormatting sqref="J38 J166:J170 J184:J186 J159:J162 J57:J59 J135:J147 J154:J157 J19 J188:J198 J176:J181">
    <cfRule type="containsText" dxfId="536" priority="341" operator="containsText" text="Preencha">
      <formula>NOT(ISERROR(SEARCH("Preencha",J19)))</formula>
    </cfRule>
    <cfRule type="cellIs" dxfId="535" priority="342" operator="equal">
      <formula>"Selecione uma opção:"</formula>
    </cfRule>
  </conditionalFormatting>
  <conditionalFormatting sqref="J8">
    <cfRule type="containsText" dxfId="534" priority="339" operator="containsText" text="Preencha">
      <formula>NOT(ISERROR(SEARCH("Preencha",J8)))</formula>
    </cfRule>
    <cfRule type="cellIs" dxfId="533" priority="340" operator="equal">
      <formula>"Selecione uma opção:"</formula>
    </cfRule>
  </conditionalFormatting>
  <conditionalFormatting sqref="J17:J18">
    <cfRule type="containsText" dxfId="532" priority="337" operator="containsText" text="Preencha">
      <formula>NOT(ISERROR(SEARCH("Preencha",J17)))</formula>
    </cfRule>
    <cfRule type="cellIs" dxfId="531" priority="338" operator="equal">
      <formula>"Selecione uma opção:"</formula>
    </cfRule>
  </conditionalFormatting>
  <conditionalFormatting sqref="J62:J63">
    <cfRule type="containsText" dxfId="530" priority="335" operator="containsText" text="Preencha">
      <formula>NOT(ISERROR(SEARCH("Preencha",J62)))</formula>
    </cfRule>
    <cfRule type="cellIs" dxfId="529" priority="336" operator="equal">
      <formula>"Selecione uma opção:"</formula>
    </cfRule>
  </conditionalFormatting>
  <conditionalFormatting sqref="J112:J113">
    <cfRule type="containsText" dxfId="528" priority="333" operator="containsText" text="Preencha">
      <formula>NOT(ISERROR(SEARCH("Preencha",J112)))</formula>
    </cfRule>
    <cfRule type="cellIs" dxfId="527" priority="334" operator="equal">
      <formula>"Selecione uma opção:"</formula>
    </cfRule>
  </conditionalFormatting>
  <conditionalFormatting sqref="J55">
    <cfRule type="containsText" dxfId="526" priority="331" operator="containsText" text="Preencha">
      <formula>NOT(ISERROR(SEARCH("Preencha",J55)))</formula>
    </cfRule>
    <cfRule type="cellIs" dxfId="525" priority="332" operator="equal">
      <formula>"Selecione uma opção:"</formula>
    </cfRule>
  </conditionalFormatting>
  <conditionalFormatting sqref="J60:J61">
    <cfRule type="containsText" dxfId="524" priority="329" operator="containsText" text="Preencha">
      <formula>NOT(ISERROR(SEARCH("Preencha",J60)))</formula>
    </cfRule>
    <cfRule type="cellIs" dxfId="523" priority="330" operator="equal">
      <formula>"Selecione uma opção:"</formula>
    </cfRule>
  </conditionalFormatting>
  <conditionalFormatting sqref="J149:J153">
    <cfRule type="containsText" dxfId="522" priority="327" operator="containsText" text="Preencha">
      <formula>NOT(ISERROR(SEARCH("Preencha",J149)))</formula>
    </cfRule>
    <cfRule type="cellIs" dxfId="521" priority="328" operator="equal">
      <formula>"Selecione uma opção:"</formula>
    </cfRule>
  </conditionalFormatting>
  <conditionalFormatting sqref="J134">
    <cfRule type="containsText" dxfId="520" priority="325" operator="containsText" text="Preencha">
      <formula>NOT(ISERROR(SEARCH("Preencha",J134)))</formula>
    </cfRule>
    <cfRule type="cellIs" dxfId="519" priority="326" operator="equal">
      <formula>"Selecione uma opção:"</formula>
    </cfRule>
  </conditionalFormatting>
  <conditionalFormatting sqref="J148">
    <cfRule type="containsText" dxfId="518" priority="323" operator="containsText" text="Preencha">
      <formula>NOT(ISERROR(SEARCH("Preencha",J148)))</formula>
    </cfRule>
    <cfRule type="cellIs" dxfId="517" priority="324" operator="equal">
      <formula>"Selecione uma opção:"</formula>
    </cfRule>
  </conditionalFormatting>
  <conditionalFormatting sqref="J129:J130">
    <cfRule type="containsText" dxfId="516" priority="321" operator="containsText" text="Preencha">
      <formula>NOT(ISERROR(SEARCH("Preencha",J129)))</formula>
    </cfRule>
    <cfRule type="cellIs" dxfId="515" priority="322" operator="equal">
      <formula>"Selecione uma opção:"</formula>
    </cfRule>
  </conditionalFormatting>
  <conditionalFormatting sqref="J131:J132">
    <cfRule type="containsText" dxfId="514" priority="319" operator="containsText" text="Preencha">
      <formula>NOT(ISERROR(SEARCH("Preencha",J131)))</formula>
    </cfRule>
    <cfRule type="cellIs" dxfId="513" priority="320" operator="equal">
      <formula>"Selecione uma opção:"</formula>
    </cfRule>
  </conditionalFormatting>
  <conditionalFormatting sqref="J133">
    <cfRule type="containsText" dxfId="512" priority="317" operator="containsText" text="Preencha">
      <formula>NOT(ISERROR(SEARCH("Preencha",J133)))</formula>
    </cfRule>
    <cfRule type="cellIs" dxfId="511" priority="318" operator="equal">
      <formula>"Selecione uma opção:"</formula>
    </cfRule>
  </conditionalFormatting>
  <conditionalFormatting sqref="J64">
    <cfRule type="containsText" dxfId="510" priority="315" operator="containsText" text="Preencha">
      <formula>NOT(ISERROR(SEARCH("Preencha",J64)))</formula>
    </cfRule>
    <cfRule type="cellIs" dxfId="509" priority="316" operator="equal">
      <formula>"Selecione uma opção:"</formula>
    </cfRule>
  </conditionalFormatting>
  <conditionalFormatting sqref="J39:J40">
    <cfRule type="containsText" dxfId="508" priority="307" operator="containsText" text="Preencha">
      <formula>NOT(ISERROR(SEARCH("Preencha",J39)))</formula>
    </cfRule>
    <cfRule type="cellIs" dxfId="507" priority="308" operator="equal">
      <formula>"Selecione uma opção:"</formula>
    </cfRule>
  </conditionalFormatting>
  <conditionalFormatting sqref="J79">
    <cfRule type="containsText" dxfId="506" priority="313" operator="containsText" text="Preencha">
      <formula>NOT(ISERROR(SEARCH("Preencha",J79)))</formula>
    </cfRule>
    <cfRule type="cellIs" dxfId="505" priority="314" operator="equal">
      <formula>"Selecione uma opção:"</formula>
    </cfRule>
  </conditionalFormatting>
  <conditionalFormatting sqref="J114">
    <cfRule type="containsText" dxfId="504" priority="311" operator="containsText" text="Preencha">
      <formula>NOT(ISERROR(SEARCH("Preencha",J114)))</formula>
    </cfRule>
    <cfRule type="cellIs" dxfId="503" priority="312" operator="equal">
      <formula>"Selecione uma opção:"</formula>
    </cfRule>
  </conditionalFormatting>
  <conditionalFormatting sqref="J56">
    <cfRule type="containsText" dxfId="502" priority="305" operator="containsText" text="Preencha">
      <formula>NOT(ISERROR(SEARCH("Preencha",J56)))</formula>
    </cfRule>
    <cfRule type="cellIs" dxfId="501" priority="306" operator="equal">
      <formula>"Selecione uma opção:"</formula>
    </cfRule>
  </conditionalFormatting>
  <conditionalFormatting sqref="J93:J94">
    <cfRule type="containsText" dxfId="500" priority="295" operator="containsText" text="Preencha">
      <formula>NOT(ISERROR(SEARCH("Preencha",J93)))</formula>
    </cfRule>
    <cfRule type="cellIs" dxfId="499" priority="296" operator="equal">
      <formula>"Selecione uma opção:"</formula>
    </cfRule>
  </conditionalFormatting>
  <conditionalFormatting sqref="J81:J91">
    <cfRule type="containsText" dxfId="498" priority="297" operator="containsText" text="Preencha">
      <formula>NOT(ISERROR(SEARCH("Preencha",J81)))</formula>
    </cfRule>
    <cfRule type="cellIs" dxfId="497" priority="298" operator="equal">
      <formula>"Selecione uma opção:"</formula>
    </cfRule>
  </conditionalFormatting>
  <conditionalFormatting sqref="J92">
    <cfRule type="containsText" dxfId="496" priority="299" operator="containsText" text="Preencha">
      <formula>NOT(ISERROR(SEARCH("Preencha",J92)))</formula>
    </cfRule>
    <cfRule type="cellIs" dxfId="495" priority="300" operator="equal">
      <formula>"Selecione uma opção:"</formula>
    </cfRule>
  </conditionalFormatting>
  <conditionalFormatting sqref="J80">
    <cfRule type="containsText" dxfId="494" priority="303" operator="containsText" text="Preencha">
      <formula>NOT(ISERROR(SEARCH("Preencha",J80)))</formula>
    </cfRule>
    <cfRule type="cellIs" dxfId="493" priority="304" operator="equal">
      <formula>"Selecione uma opção:"</formula>
    </cfRule>
  </conditionalFormatting>
  <conditionalFormatting sqref="J95">
    <cfRule type="containsText" dxfId="492" priority="301" operator="containsText" text="Preencha">
      <formula>NOT(ISERROR(SEARCH("Preencha",J95)))</formula>
    </cfRule>
    <cfRule type="cellIs" dxfId="491" priority="302" operator="equal">
      <formula>"Selecione uma opção:"</formula>
    </cfRule>
  </conditionalFormatting>
  <conditionalFormatting sqref="J96">
    <cfRule type="containsText" dxfId="490" priority="293" operator="containsText" text="Preencha">
      <formula>NOT(ISERROR(SEARCH("Preencha",J96)))</formula>
    </cfRule>
    <cfRule type="cellIs" dxfId="489" priority="294" operator="equal">
      <formula>"Selecione uma opção:"</formula>
    </cfRule>
  </conditionalFormatting>
  <conditionalFormatting sqref="J111">
    <cfRule type="containsText" dxfId="488" priority="291" operator="containsText" text="Preencha">
      <formula>NOT(ISERROR(SEARCH("Preencha",J111)))</formula>
    </cfRule>
    <cfRule type="cellIs" dxfId="487" priority="292" operator="equal">
      <formula>"Selecione uma opção:"</formula>
    </cfRule>
  </conditionalFormatting>
  <conditionalFormatting sqref="J77:J78">
    <cfRule type="containsText" dxfId="486" priority="285" operator="containsText" text="Preencha">
      <formula>NOT(ISERROR(SEARCH("Preencha",J77)))</formula>
    </cfRule>
    <cfRule type="cellIs" dxfId="485" priority="286" operator="equal">
      <formula>"Selecione uma opção:"</formula>
    </cfRule>
  </conditionalFormatting>
  <conditionalFormatting sqref="J65:J75">
    <cfRule type="containsText" dxfId="484" priority="287" operator="containsText" text="Preencha">
      <formula>NOT(ISERROR(SEARCH("Preencha",J65)))</formula>
    </cfRule>
    <cfRule type="cellIs" dxfId="483" priority="288" operator="equal">
      <formula>"Selecione uma opção:"</formula>
    </cfRule>
  </conditionalFormatting>
  <conditionalFormatting sqref="J76">
    <cfRule type="containsText" dxfId="482" priority="289" operator="containsText" text="Preencha">
      <formula>NOT(ISERROR(SEARCH("Preencha",J76)))</formula>
    </cfRule>
    <cfRule type="cellIs" dxfId="481" priority="290" operator="equal">
      <formula>"Selecione uma opção:"</formula>
    </cfRule>
  </conditionalFormatting>
  <conditionalFormatting sqref="J109:J110">
    <cfRule type="containsText" dxfId="480" priority="279" operator="containsText" text="Preencha">
      <formula>NOT(ISERROR(SEARCH("Preencha",J109)))</formula>
    </cfRule>
    <cfRule type="cellIs" dxfId="479" priority="280" operator="equal">
      <formula>"Selecione uma opção:"</formula>
    </cfRule>
  </conditionalFormatting>
  <conditionalFormatting sqref="J97:J107">
    <cfRule type="containsText" dxfId="478" priority="281" operator="containsText" text="Preencha">
      <formula>NOT(ISERROR(SEARCH("Preencha",J97)))</formula>
    </cfRule>
    <cfRule type="cellIs" dxfId="477" priority="282" operator="equal">
      <formula>"Selecione uma opção:"</formula>
    </cfRule>
  </conditionalFormatting>
  <conditionalFormatting sqref="J108">
    <cfRule type="containsText" dxfId="476" priority="283" operator="containsText" text="Preencha">
      <formula>NOT(ISERROR(SEARCH("Preencha",J108)))</formula>
    </cfRule>
    <cfRule type="cellIs" dxfId="475" priority="284" operator="equal">
      <formula>"Selecione uma opção:"</formula>
    </cfRule>
  </conditionalFormatting>
  <conditionalFormatting sqref="J183">
    <cfRule type="containsText" dxfId="474" priority="277" operator="containsText" text="Preencha">
      <formula>NOT(ISERROR(SEARCH("Preencha",J183)))</formula>
    </cfRule>
    <cfRule type="cellIs" dxfId="473" priority="278" operator="equal">
      <formula>"Selecione uma opção:"</formula>
    </cfRule>
  </conditionalFormatting>
  <conditionalFormatting sqref="J182">
    <cfRule type="containsText" dxfId="472" priority="275" operator="containsText" text="Preencha">
      <formula>NOT(ISERROR(SEARCH("Preencha",J182)))</formula>
    </cfRule>
    <cfRule type="cellIs" dxfId="471" priority="276" operator="equal">
      <formula>"Selecione uma opção:"</formula>
    </cfRule>
  </conditionalFormatting>
  <conditionalFormatting sqref="G56">
    <cfRule type="containsText" dxfId="470" priority="273" operator="containsText" text="Preencha">
      <formula>NOT(ISERROR(SEARCH("Preencha",G56)))</formula>
    </cfRule>
    <cfRule type="cellIs" dxfId="469" priority="274" operator="equal">
      <formula>"Selecione uma opção:"</formula>
    </cfRule>
  </conditionalFormatting>
  <conditionalFormatting sqref="H70">
    <cfRule type="containsText" dxfId="468" priority="264" operator="containsText" text="Preencha">
      <formula>NOT(ISERROR(SEARCH("Preencha",H70)))</formula>
    </cfRule>
    <cfRule type="cellIs" dxfId="467" priority="265" operator="equal">
      <formula>"Selecione uma opção:"</formula>
    </cfRule>
  </conditionalFormatting>
  <conditionalFormatting sqref="H70">
    <cfRule type="expression" dxfId="466" priority="266">
      <formula>$C$46="Não"</formula>
    </cfRule>
  </conditionalFormatting>
  <conditionalFormatting sqref="G66">
    <cfRule type="containsText" dxfId="465" priority="267" operator="containsText" text="Preencha">
      <formula>NOT(ISERROR(SEARCH("Preencha",G66)))</formula>
    </cfRule>
    <cfRule type="cellIs" dxfId="464" priority="268" operator="equal">
      <formula>"Selecione uma opção:"</formula>
    </cfRule>
  </conditionalFormatting>
  <conditionalFormatting sqref="G66">
    <cfRule type="expression" dxfId="463" priority="269">
      <formula>$C$46="Não"</formula>
    </cfRule>
  </conditionalFormatting>
  <conditionalFormatting sqref="G72">
    <cfRule type="containsText" dxfId="462" priority="261" operator="containsText" text="Preencha">
      <formula>NOT(ISERROR(SEARCH("Preencha",G72)))</formula>
    </cfRule>
    <cfRule type="cellIs" dxfId="461" priority="262" operator="equal">
      <formula>"Selecione uma opção:"</formula>
    </cfRule>
  </conditionalFormatting>
  <conditionalFormatting sqref="G72">
    <cfRule type="expression" dxfId="460" priority="263">
      <formula>$C$46="Não"</formula>
    </cfRule>
  </conditionalFormatting>
  <conditionalFormatting sqref="G74">
    <cfRule type="containsText" dxfId="459" priority="259" operator="containsText" text="Preencha">
      <formula>NOT(ISERROR(SEARCH("Preencha",G74)))</formula>
    </cfRule>
    <cfRule type="cellIs" dxfId="458" priority="260" operator="equal">
      <formula>"Selecione uma opção:"</formula>
    </cfRule>
  </conditionalFormatting>
  <conditionalFormatting sqref="B68">
    <cfRule type="containsText" dxfId="457" priority="256" operator="containsText" text="Preencha">
      <formula>NOT(ISERROR(SEARCH("Preencha",B68)))</formula>
    </cfRule>
    <cfRule type="cellIs" dxfId="456" priority="257" operator="equal">
      <formula>"Selecione uma opção:"</formula>
    </cfRule>
  </conditionalFormatting>
  <conditionalFormatting sqref="B68">
    <cfRule type="expression" dxfId="455" priority="258">
      <formula>$C$46="Não"</formula>
    </cfRule>
  </conditionalFormatting>
  <conditionalFormatting sqref="B70">
    <cfRule type="containsText" dxfId="454" priority="253" operator="containsText" text="Preencha">
      <formula>NOT(ISERROR(SEARCH("Preencha",B70)))</formula>
    </cfRule>
    <cfRule type="cellIs" dxfId="453" priority="254" operator="equal">
      <formula>"Selecione uma opção:"</formula>
    </cfRule>
  </conditionalFormatting>
  <conditionalFormatting sqref="B70">
    <cfRule type="expression" dxfId="452" priority="255">
      <formula>$C$46="Não"</formula>
    </cfRule>
  </conditionalFormatting>
  <conditionalFormatting sqref="B72">
    <cfRule type="containsText" dxfId="451" priority="250" operator="containsText" text="Preencha">
      <formula>NOT(ISERROR(SEARCH("Preencha",B72)))</formula>
    </cfRule>
    <cfRule type="cellIs" dxfId="450" priority="251" operator="equal">
      <formula>"Selecione uma opção:"</formula>
    </cfRule>
  </conditionalFormatting>
  <conditionalFormatting sqref="B72">
    <cfRule type="expression" dxfId="449" priority="252">
      <formula>$C$46="Não"</formula>
    </cfRule>
  </conditionalFormatting>
  <conditionalFormatting sqref="E76">
    <cfRule type="containsText" dxfId="448" priority="248" operator="containsText" text="Preencha">
      <formula>NOT(ISERROR(SEARCH("Preencha",E76)))</formula>
    </cfRule>
    <cfRule type="cellIs" dxfId="447" priority="249" operator="equal">
      <formula>"Selecione uma opção:"</formula>
    </cfRule>
  </conditionalFormatting>
  <conditionalFormatting sqref="B80">
    <cfRule type="containsText" dxfId="446" priority="246" operator="containsText" text="Preencha">
      <formula>NOT(ISERROR(SEARCH("Preencha",B80)))</formula>
    </cfRule>
    <cfRule type="cellIs" dxfId="445" priority="247" operator="equal">
      <formula>"Selecione uma opção:"</formula>
    </cfRule>
  </conditionalFormatting>
  <conditionalFormatting sqref="B84">
    <cfRule type="containsText" dxfId="444" priority="240" operator="containsText" text="Preencha">
      <formula>NOT(ISERROR(SEARCH("Preencha",B84)))</formula>
    </cfRule>
    <cfRule type="cellIs" dxfId="443" priority="241" operator="equal">
      <formula>"Selecione uma opção:"</formula>
    </cfRule>
  </conditionalFormatting>
  <conditionalFormatting sqref="B84">
    <cfRule type="expression" dxfId="442" priority="242">
      <formula>$C$46="Não"</formula>
    </cfRule>
  </conditionalFormatting>
  <conditionalFormatting sqref="B88">
    <cfRule type="containsText" dxfId="441" priority="237" operator="containsText" text="Preencha">
      <formula>NOT(ISERROR(SEARCH("Preencha",B88)))</formula>
    </cfRule>
    <cfRule type="cellIs" dxfId="440" priority="238" operator="equal">
      <formula>"Selecione uma opção:"</formula>
    </cfRule>
  </conditionalFormatting>
  <conditionalFormatting sqref="B88">
    <cfRule type="expression" dxfId="439" priority="239">
      <formula>$C$46="Não"</formula>
    </cfRule>
  </conditionalFormatting>
  <conditionalFormatting sqref="B95">
    <cfRule type="containsText" dxfId="438" priority="233" operator="containsText" text="Preencha">
      <formula>NOT(ISERROR(SEARCH("Preencha",B95)))</formula>
    </cfRule>
    <cfRule type="cellIs" dxfId="437" priority="234" operator="equal">
      <formula>"Selecione uma opção:"</formula>
    </cfRule>
  </conditionalFormatting>
  <conditionalFormatting sqref="B96">
    <cfRule type="containsText" dxfId="436" priority="231" operator="containsText" text="Preencha">
      <formula>NOT(ISERROR(SEARCH("Preencha",B96)))</formula>
    </cfRule>
    <cfRule type="cellIs" dxfId="435" priority="232" operator="equal">
      <formula>"Selecione uma opção:"</formula>
    </cfRule>
  </conditionalFormatting>
  <conditionalFormatting sqref="B92">
    <cfRule type="containsText" dxfId="434" priority="229" operator="containsText" text="Preencha">
      <formula>NOT(ISERROR(SEARCH("Preencha",B92)))</formula>
    </cfRule>
    <cfRule type="cellIs" dxfId="433" priority="230" operator="equal">
      <formula>"Selecione uma opção:"</formula>
    </cfRule>
  </conditionalFormatting>
  <conditionalFormatting sqref="G90">
    <cfRule type="containsText" dxfId="432" priority="225" operator="containsText" text="Preencha">
      <formula>NOT(ISERROR(SEARCH("Preencha",G90)))</formula>
    </cfRule>
    <cfRule type="cellIs" dxfId="431" priority="226" operator="equal">
      <formula>"Selecione uma opção:"</formula>
    </cfRule>
  </conditionalFormatting>
  <conditionalFormatting sqref="G88">
    <cfRule type="containsText" dxfId="430" priority="222" operator="containsText" text="Preencha">
      <formula>NOT(ISERROR(SEARCH("Preencha",G88)))</formula>
    </cfRule>
    <cfRule type="cellIs" dxfId="429" priority="223" operator="equal">
      <formula>"Selecione uma opção:"</formula>
    </cfRule>
  </conditionalFormatting>
  <conditionalFormatting sqref="G88">
    <cfRule type="expression" dxfId="428" priority="224">
      <formula>$C$46="Não"</formula>
    </cfRule>
  </conditionalFormatting>
  <conditionalFormatting sqref="H86">
    <cfRule type="containsText" dxfId="427" priority="219" operator="containsText" text="Preencha">
      <formula>NOT(ISERROR(SEARCH("Preencha",H86)))</formula>
    </cfRule>
    <cfRule type="cellIs" dxfId="426" priority="220" operator="equal">
      <formula>"Selecione uma opção:"</formula>
    </cfRule>
  </conditionalFormatting>
  <conditionalFormatting sqref="H86">
    <cfRule type="expression" dxfId="425" priority="221">
      <formula>$C$46="Não"</formula>
    </cfRule>
  </conditionalFormatting>
  <conditionalFormatting sqref="G82">
    <cfRule type="containsText" dxfId="424" priority="216" operator="containsText" text="Preencha">
      <formula>NOT(ISERROR(SEARCH("Preencha",G82)))</formula>
    </cfRule>
    <cfRule type="cellIs" dxfId="423" priority="217" operator="equal">
      <formula>"Selecione uma opção:"</formula>
    </cfRule>
  </conditionalFormatting>
  <conditionalFormatting sqref="G82">
    <cfRule type="expression" dxfId="422" priority="218">
      <formula>$C$46="Não"</formula>
    </cfRule>
  </conditionalFormatting>
  <conditionalFormatting sqref="B86">
    <cfRule type="containsText" dxfId="421" priority="213" operator="containsText" text="Preencha">
      <formula>NOT(ISERROR(SEARCH("Preencha",B86)))</formula>
    </cfRule>
    <cfRule type="cellIs" dxfId="420" priority="214" operator="equal">
      <formula>"Selecione uma opção:"</formula>
    </cfRule>
  </conditionalFormatting>
  <conditionalFormatting sqref="B86">
    <cfRule type="expression" dxfId="419" priority="215">
      <formula>$C$46="Não"</formula>
    </cfRule>
  </conditionalFormatting>
  <conditionalFormatting sqref="G98">
    <cfRule type="containsText" dxfId="418" priority="207" operator="containsText" text="Preencha">
      <formula>NOT(ISERROR(SEARCH("Preencha",G98)))</formula>
    </cfRule>
    <cfRule type="cellIs" dxfId="417" priority="208" operator="equal">
      <formula>"Selecione uma opção:"</formula>
    </cfRule>
  </conditionalFormatting>
  <conditionalFormatting sqref="G98">
    <cfRule type="expression" dxfId="416" priority="209">
      <formula>$C$46="Não"</formula>
    </cfRule>
  </conditionalFormatting>
  <conditionalFormatting sqref="H102">
    <cfRule type="containsText" dxfId="415" priority="204" operator="containsText" text="Preencha">
      <formula>NOT(ISERROR(SEARCH("Preencha",H102)))</formula>
    </cfRule>
    <cfRule type="cellIs" dxfId="414" priority="205" operator="equal">
      <formula>"Selecione uma opção:"</formula>
    </cfRule>
  </conditionalFormatting>
  <conditionalFormatting sqref="H102">
    <cfRule type="expression" dxfId="413" priority="206">
      <formula>$C$46="Não"</formula>
    </cfRule>
  </conditionalFormatting>
  <conditionalFormatting sqref="G104">
    <cfRule type="containsText" dxfId="412" priority="201" operator="containsText" text="Preencha">
      <formula>NOT(ISERROR(SEARCH("Preencha",G104)))</formula>
    </cfRule>
    <cfRule type="cellIs" dxfId="411" priority="202" operator="equal">
      <formula>"Selecione uma opção:"</formula>
    </cfRule>
  </conditionalFormatting>
  <conditionalFormatting sqref="G104">
    <cfRule type="expression" dxfId="410" priority="203">
      <formula>$C$46="Não"</formula>
    </cfRule>
  </conditionalFormatting>
  <conditionalFormatting sqref="G106">
    <cfRule type="containsText" dxfId="409" priority="199" operator="containsText" text="Preencha">
      <formula>NOT(ISERROR(SEARCH("Preencha",G106)))</formula>
    </cfRule>
    <cfRule type="cellIs" dxfId="408" priority="200" operator="equal">
      <formula>"Selecione uma opção:"</formula>
    </cfRule>
  </conditionalFormatting>
  <conditionalFormatting sqref="B108">
    <cfRule type="containsText" dxfId="407" priority="195" operator="containsText" text="Preencha">
      <formula>NOT(ISERROR(SEARCH("Preencha",B108)))</formula>
    </cfRule>
    <cfRule type="cellIs" dxfId="406" priority="196" operator="equal">
      <formula>"Selecione uma opção:"</formula>
    </cfRule>
  </conditionalFormatting>
  <conditionalFormatting sqref="B104">
    <cfRule type="containsText" dxfId="405" priority="192" operator="containsText" text="Preencha">
      <formula>NOT(ISERROR(SEARCH("Preencha",B104)))</formula>
    </cfRule>
    <cfRule type="cellIs" dxfId="404" priority="193" operator="equal">
      <formula>"Selecione uma opção:"</formula>
    </cfRule>
  </conditionalFormatting>
  <conditionalFormatting sqref="B104">
    <cfRule type="expression" dxfId="403" priority="194">
      <formula>$C$46="Não"</formula>
    </cfRule>
  </conditionalFormatting>
  <conditionalFormatting sqref="B102">
    <cfRule type="containsText" dxfId="402" priority="189" operator="containsText" text="Preencha">
      <formula>NOT(ISERROR(SEARCH("Preencha",B102)))</formula>
    </cfRule>
    <cfRule type="cellIs" dxfId="401" priority="190" operator="equal">
      <formula>"Selecione uma opção:"</formula>
    </cfRule>
  </conditionalFormatting>
  <conditionalFormatting sqref="B102">
    <cfRule type="expression" dxfId="400" priority="191">
      <formula>$C$46="Não"</formula>
    </cfRule>
  </conditionalFormatting>
  <conditionalFormatting sqref="B100">
    <cfRule type="containsText" dxfId="399" priority="186" operator="containsText" text="Preencha">
      <formula>NOT(ISERROR(SEARCH("Preencha",B100)))</formula>
    </cfRule>
    <cfRule type="cellIs" dxfId="398" priority="187" operator="equal">
      <formula>"Selecione uma opção:"</formula>
    </cfRule>
  </conditionalFormatting>
  <conditionalFormatting sqref="B100">
    <cfRule type="expression" dxfId="397" priority="188">
      <formula>$C$46="Não"</formula>
    </cfRule>
  </conditionalFormatting>
  <conditionalFormatting sqref="B111">
    <cfRule type="containsText" dxfId="396" priority="184" operator="containsText" text="Preencha">
      <formula>NOT(ISERROR(SEARCH("Preencha",B111)))</formula>
    </cfRule>
    <cfRule type="cellIs" dxfId="395" priority="185" operator="equal">
      <formula>"Selecione uma opção:"</formula>
    </cfRule>
  </conditionalFormatting>
  <conditionalFormatting sqref="B159">
    <cfRule type="containsText" dxfId="394" priority="181" operator="containsText" text="Preencha">
      <formula>NOT(ISERROR(SEARCH("Preencha",B159)))</formula>
    </cfRule>
    <cfRule type="cellIs" dxfId="393" priority="182" operator="equal">
      <formula>"Selecione uma opção:"</formula>
    </cfRule>
  </conditionalFormatting>
  <conditionalFormatting sqref="B159">
    <cfRule type="expression" dxfId="392" priority="183">
      <formula>$C$46="Não"</formula>
    </cfRule>
  </conditionalFormatting>
  <conditionalFormatting sqref="F159">
    <cfRule type="containsText" dxfId="391" priority="179" operator="containsText" text="Preencha">
      <formula>NOT(ISERROR(SEARCH("Preencha",F159)))</formula>
    </cfRule>
    <cfRule type="cellIs" dxfId="390" priority="180" operator="equal">
      <formula>"Selecione uma opção:"</formula>
    </cfRule>
  </conditionalFormatting>
  <conditionalFormatting sqref="F159">
    <cfRule type="containsText" dxfId="389" priority="177" operator="containsText" text="Preencha">
      <formula>NOT(ISERROR(SEARCH("Preencha",F159)))</formula>
    </cfRule>
    <cfRule type="cellIs" dxfId="388" priority="178" operator="equal">
      <formula>"Selecione uma opção:"</formula>
    </cfRule>
  </conditionalFormatting>
  <conditionalFormatting sqref="H164">
    <cfRule type="containsText" dxfId="387" priority="175" operator="containsText" text="Preencha">
      <formula>NOT(ISERROR(SEARCH("Preencha",H164)))</formula>
    </cfRule>
    <cfRule type="cellIs" dxfId="386" priority="176" operator="equal">
      <formula>"Selecione uma opção:"</formula>
    </cfRule>
  </conditionalFormatting>
  <conditionalFormatting sqref="E92">
    <cfRule type="containsText" dxfId="385" priority="169" operator="containsText" text="Preencha">
      <formula>NOT(ISERROR(SEARCH("Preencha",E92)))</formula>
    </cfRule>
    <cfRule type="cellIs" dxfId="384" priority="170" operator="equal">
      <formula>"Selecione uma opção:"</formula>
    </cfRule>
  </conditionalFormatting>
  <conditionalFormatting sqref="E108">
    <cfRule type="containsText" dxfId="383" priority="167" operator="containsText" text="Preencha">
      <formula>NOT(ISERROR(SEARCH("Preencha",E108)))</formula>
    </cfRule>
    <cfRule type="cellIs" dxfId="382" priority="168" operator="equal">
      <formula>"Selecione uma opção:"</formula>
    </cfRule>
  </conditionalFormatting>
  <conditionalFormatting sqref="E38">
    <cfRule type="containsText" dxfId="381" priority="165" operator="containsText" text="Preencha">
      <formula>NOT(ISERROR(SEARCH("Preencha",E38)))</formula>
    </cfRule>
    <cfRule type="cellIs" dxfId="380" priority="166" operator="equal">
      <formula>"Selecione uma opção:"</formula>
    </cfRule>
  </conditionalFormatting>
  <conditionalFormatting sqref="B129:C129">
    <cfRule type="containsText" dxfId="379" priority="163" operator="containsText" text="Preencha">
      <formula>NOT(ISERROR(SEARCH("Preencha",B129)))</formula>
    </cfRule>
    <cfRule type="cellIs" dxfId="378" priority="164" operator="equal">
      <formula>"Selecione uma opção:"</formula>
    </cfRule>
  </conditionalFormatting>
  <conditionalFormatting sqref="B131:C131">
    <cfRule type="containsText" dxfId="377" priority="161" operator="containsText" text="Preencha">
      <formula>NOT(ISERROR(SEARCH("Preencha",B131)))</formula>
    </cfRule>
    <cfRule type="cellIs" dxfId="376" priority="162" operator="equal">
      <formula>"Selecione uma opção:"</formula>
    </cfRule>
  </conditionalFormatting>
  <conditionalFormatting sqref="B133:C133">
    <cfRule type="containsText" dxfId="375" priority="159" operator="containsText" text="Preencha">
      <formula>NOT(ISERROR(SEARCH("Preencha",B133)))</formula>
    </cfRule>
    <cfRule type="cellIs" dxfId="374" priority="160" operator="equal">
      <formula>"Selecione uma opção:"</formula>
    </cfRule>
  </conditionalFormatting>
  <conditionalFormatting sqref="D127:E127">
    <cfRule type="containsText" dxfId="373" priority="157" operator="containsText" text="Preencha">
      <formula>NOT(ISERROR(SEARCH("Preencha",D127)))</formula>
    </cfRule>
    <cfRule type="cellIs" dxfId="372" priority="158" operator="equal">
      <formula>"Selecione uma opção:"</formula>
    </cfRule>
  </conditionalFormatting>
  <conditionalFormatting sqref="D129:E129">
    <cfRule type="containsText" dxfId="371" priority="155" operator="containsText" text="Preencha">
      <formula>NOT(ISERROR(SEARCH("Preencha",D129)))</formula>
    </cfRule>
    <cfRule type="cellIs" dxfId="370" priority="156" operator="equal">
      <formula>"Selecione uma opção:"</formula>
    </cfRule>
  </conditionalFormatting>
  <conditionalFormatting sqref="D131:E131">
    <cfRule type="containsText" dxfId="369" priority="153" operator="containsText" text="Preencha">
      <formula>NOT(ISERROR(SEARCH("Preencha",D131)))</formula>
    </cfRule>
    <cfRule type="cellIs" dxfId="368" priority="154" operator="equal">
      <formula>"Selecione uma opção:"</formula>
    </cfRule>
  </conditionalFormatting>
  <conditionalFormatting sqref="D133:E133">
    <cfRule type="containsText" dxfId="367" priority="151" operator="containsText" text="Preencha">
      <formula>NOT(ISERROR(SEARCH("Preencha",D133)))</formula>
    </cfRule>
    <cfRule type="cellIs" dxfId="366" priority="152" operator="equal">
      <formula>"Selecione uma opção:"</formula>
    </cfRule>
  </conditionalFormatting>
  <conditionalFormatting sqref="G38">
    <cfRule type="containsText" dxfId="365" priority="149" operator="containsText" text="Preencha">
      <formula>NOT(ISERROR(SEARCH("Preencha",G38)))</formula>
    </cfRule>
    <cfRule type="cellIs" dxfId="364" priority="150" operator="equal">
      <formula>"Selecione uma opção:"</formula>
    </cfRule>
  </conditionalFormatting>
  <conditionalFormatting sqref="H38:I38">
    <cfRule type="containsText" dxfId="363" priority="147" operator="containsText" text="Preencha">
      <formula>NOT(ISERROR(SEARCH("Preencha",H38)))</formula>
    </cfRule>
    <cfRule type="cellIs" dxfId="362" priority="148" operator="equal">
      <formula>"Selecione uma opção:"</formula>
    </cfRule>
  </conditionalFormatting>
  <conditionalFormatting sqref="G76">
    <cfRule type="containsText" dxfId="361" priority="145" operator="containsText" text="Preencha">
      <formula>NOT(ISERROR(SEARCH("Preencha",G76)))</formula>
    </cfRule>
    <cfRule type="cellIs" dxfId="360" priority="146" operator="equal">
      <formula>"Selecione uma opção:"</formula>
    </cfRule>
  </conditionalFormatting>
  <conditionalFormatting sqref="H76:I76">
    <cfRule type="containsText" dxfId="359" priority="143" operator="containsText" text="Preencha">
      <formula>NOT(ISERROR(SEARCH("Preencha",H76)))</formula>
    </cfRule>
    <cfRule type="cellIs" dxfId="358" priority="144" operator="equal">
      <formula>"Selecione uma opção:"</formula>
    </cfRule>
  </conditionalFormatting>
  <conditionalFormatting sqref="G92">
    <cfRule type="containsText" dxfId="357" priority="141" operator="containsText" text="Preencha">
      <formula>NOT(ISERROR(SEARCH("Preencha",G92)))</formula>
    </cfRule>
    <cfRule type="cellIs" dxfId="356" priority="142" operator="equal">
      <formula>"Selecione uma opção:"</formula>
    </cfRule>
  </conditionalFormatting>
  <conditionalFormatting sqref="H92:I92">
    <cfRule type="containsText" dxfId="355" priority="139" operator="containsText" text="Preencha">
      <formula>NOT(ISERROR(SEARCH("Preencha",H92)))</formula>
    </cfRule>
    <cfRule type="cellIs" dxfId="354" priority="140" operator="equal">
      <formula>"Selecione uma opção:"</formula>
    </cfRule>
  </conditionalFormatting>
  <conditionalFormatting sqref="G108">
    <cfRule type="containsText" dxfId="353" priority="137" operator="containsText" text="Preencha">
      <formula>NOT(ISERROR(SEARCH("Preencha",G108)))</formula>
    </cfRule>
    <cfRule type="cellIs" dxfId="352" priority="138" operator="equal">
      <formula>"Selecione uma opção:"</formula>
    </cfRule>
  </conditionalFormatting>
  <conditionalFormatting sqref="H108:I108">
    <cfRule type="containsText" dxfId="351" priority="135" operator="containsText" text="Preencha">
      <formula>NOT(ISERROR(SEARCH("Preencha",H108)))</formula>
    </cfRule>
    <cfRule type="cellIs" dxfId="350" priority="136" operator="equal">
      <formula>"Selecione uma opção:"</formula>
    </cfRule>
  </conditionalFormatting>
  <conditionalFormatting sqref="A187 C187:I187">
    <cfRule type="containsText" dxfId="349" priority="133" operator="containsText" text="Preencha">
      <formula>NOT(ISERROR(SEARCH("Preencha",A187)))</formula>
    </cfRule>
    <cfRule type="cellIs" dxfId="348" priority="134" operator="equal">
      <formula>"Selecione uma opção:"</formula>
    </cfRule>
  </conditionalFormatting>
  <conditionalFormatting sqref="J187">
    <cfRule type="containsText" dxfId="347" priority="131" operator="containsText" text="Preencha">
      <formula>NOT(ISERROR(SEARCH("Preencha",J187)))</formula>
    </cfRule>
    <cfRule type="cellIs" dxfId="346" priority="132" operator="equal">
      <formula>"Selecione uma opção:"</formula>
    </cfRule>
  </conditionalFormatting>
  <conditionalFormatting sqref="A173 G173:I173">
    <cfRule type="containsText" dxfId="345" priority="129" operator="containsText" text="Preencha">
      <formula>NOT(ISERROR(SEARCH("Preencha",A173)))</formula>
    </cfRule>
    <cfRule type="cellIs" dxfId="344" priority="130" operator="equal">
      <formula>"Selecione uma opção:"</formula>
    </cfRule>
  </conditionalFormatting>
  <conditionalFormatting sqref="J173">
    <cfRule type="containsText" dxfId="343" priority="127" operator="containsText" text="Preencha">
      <formula>NOT(ISERROR(SEARCH("Preencha",J173)))</formula>
    </cfRule>
    <cfRule type="cellIs" dxfId="342" priority="128" operator="equal">
      <formula>"Selecione uma opção:"</formula>
    </cfRule>
  </conditionalFormatting>
  <conditionalFormatting sqref="A172 G172:I172">
    <cfRule type="containsText" dxfId="341" priority="125" operator="containsText" text="Preencha">
      <formula>NOT(ISERROR(SEARCH("Preencha",A172)))</formula>
    </cfRule>
    <cfRule type="cellIs" dxfId="340" priority="126" operator="equal">
      <formula>"Selecione uma opção:"</formula>
    </cfRule>
  </conditionalFormatting>
  <conditionalFormatting sqref="J172">
    <cfRule type="containsText" dxfId="339" priority="123" operator="containsText" text="Preencha">
      <formula>NOT(ISERROR(SEARCH("Preencha",J172)))</formula>
    </cfRule>
    <cfRule type="cellIs" dxfId="338" priority="124" operator="equal">
      <formula>"Selecione uma opção:"</formula>
    </cfRule>
  </conditionalFormatting>
  <conditionalFormatting sqref="A171">
    <cfRule type="containsText" dxfId="337" priority="121" operator="containsText" text="Preencha">
      <formula>NOT(ISERROR(SEARCH("Preencha",A171)))</formula>
    </cfRule>
    <cfRule type="cellIs" dxfId="336" priority="122" operator="equal">
      <formula>"Selecione uma opção:"</formula>
    </cfRule>
  </conditionalFormatting>
  <conditionalFormatting sqref="J171">
    <cfRule type="containsText" dxfId="335" priority="119" operator="containsText" text="Preencha">
      <formula>NOT(ISERROR(SEARCH("Preencha",J171)))</formula>
    </cfRule>
    <cfRule type="cellIs" dxfId="334" priority="120" operator="equal">
      <formula>"Selecione uma opção:"</formula>
    </cfRule>
  </conditionalFormatting>
  <conditionalFormatting sqref="B172:F172">
    <cfRule type="containsText" dxfId="333" priority="117" operator="containsText" text="Preencha">
      <formula>NOT(ISERROR(SEARCH("Preencha",B172)))</formula>
    </cfRule>
    <cfRule type="cellIs" dxfId="332" priority="118" operator="equal">
      <formula>"Selecione uma opção:"</formula>
    </cfRule>
  </conditionalFormatting>
  <conditionalFormatting sqref="B173:C173">
    <cfRule type="containsText" dxfId="331" priority="115" operator="containsText" text="Preencha">
      <formula>NOT(ISERROR(SEARCH("Preencha",B173)))</formula>
    </cfRule>
    <cfRule type="cellIs" dxfId="330" priority="116" operator="equal">
      <formula>"Selecione uma opção:"</formula>
    </cfRule>
  </conditionalFormatting>
  <conditionalFormatting sqref="B171">
    <cfRule type="containsText" dxfId="329" priority="113" operator="containsText" text="Preencha">
      <formula>NOT(ISERROR(SEARCH("Preencha",B171)))</formula>
    </cfRule>
    <cfRule type="cellIs" dxfId="328" priority="114" operator="equal">
      <formula>"Selecione uma opção:"</formula>
    </cfRule>
  </conditionalFormatting>
  <conditionalFormatting sqref="D173:F173">
    <cfRule type="containsText" dxfId="327" priority="109" operator="containsText" text="Preencha">
      <formula>NOT(ISERROR(SEARCH("Preencha",D173)))</formula>
    </cfRule>
    <cfRule type="cellIs" dxfId="326" priority="110" operator="equal">
      <formula>"Selecione uma opção:"</formula>
    </cfRule>
  </conditionalFormatting>
  <conditionalFormatting sqref="A175">
    <cfRule type="containsText" dxfId="325" priority="107" operator="containsText" text="Preencha">
      <formula>NOT(ISERROR(SEARCH("Preencha",A175)))</formula>
    </cfRule>
    <cfRule type="cellIs" dxfId="324" priority="108" operator="equal">
      <formula>"Selecione uma opção:"</formula>
    </cfRule>
  </conditionalFormatting>
  <conditionalFormatting sqref="J175">
    <cfRule type="containsText" dxfId="323" priority="105" operator="containsText" text="Preencha">
      <formula>NOT(ISERROR(SEARCH("Preencha",J175)))</formula>
    </cfRule>
    <cfRule type="cellIs" dxfId="322" priority="106" operator="equal">
      <formula>"Selecione uma opção:"</formula>
    </cfRule>
  </conditionalFormatting>
  <conditionalFormatting sqref="A174">
    <cfRule type="containsText" dxfId="321" priority="103" operator="containsText" text="Preencha">
      <formula>NOT(ISERROR(SEARCH("Preencha",A174)))</formula>
    </cfRule>
    <cfRule type="cellIs" dxfId="320" priority="104" operator="equal">
      <formula>"Selecione uma opção:"</formula>
    </cfRule>
  </conditionalFormatting>
  <conditionalFormatting sqref="J174">
    <cfRule type="containsText" dxfId="319" priority="101" operator="containsText" text="Preencha">
      <formula>NOT(ISERROR(SEARCH("Preencha",J174)))</formula>
    </cfRule>
    <cfRule type="cellIs" dxfId="318" priority="102" operator="equal">
      <formula>"Selecione uma opção:"</formula>
    </cfRule>
  </conditionalFormatting>
  <conditionalFormatting sqref="B174">
    <cfRule type="containsText" dxfId="317" priority="99" operator="containsText" text="Preencha">
      <formula>NOT(ISERROR(SEARCH("Preencha",B174)))</formula>
    </cfRule>
    <cfRule type="cellIs" dxfId="316" priority="100" operator="equal">
      <formula>"Selecione uma opção:"</formula>
    </cfRule>
  </conditionalFormatting>
  <conditionalFormatting sqref="B187">
    <cfRule type="containsText" dxfId="315" priority="97" operator="containsText" text="Preencha">
      <formula>NOT(ISERROR(SEARCH("Preencha",B187)))</formula>
    </cfRule>
    <cfRule type="cellIs" dxfId="314" priority="98" operator="equal">
      <formula>"Selecione uma opção:"</formula>
    </cfRule>
  </conditionalFormatting>
  <conditionalFormatting sqref="B192">
    <cfRule type="containsText" dxfId="313" priority="95" operator="containsText" text="Preencha">
      <formula>NOT(ISERROR(SEARCH("Preencha",B192)))</formula>
    </cfRule>
    <cfRule type="cellIs" dxfId="312" priority="96" operator="equal">
      <formula>"Selecione uma opção:"</formula>
    </cfRule>
  </conditionalFormatting>
  <conditionalFormatting sqref="I171">
    <cfRule type="containsText" dxfId="311" priority="93" operator="containsText" text="Preencha">
      <formula>NOT(ISERROR(SEARCH("Preencha",I171)))</formula>
    </cfRule>
    <cfRule type="cellIs" dxfId="310" priority="94" operator="equal">
      <formula>"Selecione uma opção:"</formula>
    </cfRule>
  </conditionalFormatting>
  <conditionalFormatting sqref="B120">
    <cfRule type="containsText" dxfId="309" priority="89" operator="containsText" text="Preencha">
      <formula>NOT(ISERROR(SEARCH("Preencha",B120)))</formula>
    </cfRule>
    <cfRule type="cellIs" dxfId="308" priority="90" operator="equal">
      <formula>"Selecione uma opção:"</formula>
    </cfRule>
  </conditionalFormatting>
  <conditionalFormatting sqref="B66">
    <cfRule type="containsText" dxfId="307" priority="85" operator="containsText" text="Preencha">
      <formula>NOT(ISERROR(SEARCH("Preencha",B66)))</formula>
    </cfRule>
    <cfRule type="cellIs" dxfId="306" priority="86" operator="equal">
      <formula>"Selecione uma opção:"</formula>
    </cfRule>
  </conditionalFormatting>
  <conditionalFormatting sqref="B82">
    <cfRule type="containsText" dxfId="305" priority="83" operator="containsText" text="Preencha">
      <formula>NOT(ISERROR(SEARCH("Preencha",B82)))</formula>
    </cfRule>
    <cfRule type="cellIs" dxfId="304" priority="84" operator="equal">
      <formula>"Selecione uma opção:"</formula>
    </cfRule>
  </conditionalFormatting>
  <conditionalFormatting sqref="B98">
    <cfRule type="containsText" dxfId="303" priority="81" operator="containsText" text="Preencha">
      <formula>NOT(ISERROR(SEARCH("Preencha",B98)))</formula>
    </cfRule>
    <cfRule type="cellIs" dxfId="302" priority="82" operator="equal">
      <formula>"Selecione uma opção:"</formula>
    </cfRule>
  </conditionalFormatting>
  <conditionalFormatting sqref="A119:I119 A118 C118 J118:J119">
    <cfRule type="containsText" dxfId="301" priority="79" operator="containsText" text="Preencha">
      <formula>NOT(ISERROR(SEARCH("Preencha",A118)))</formula>
    </cfRule>
    <cfRule type="cellIs" dxfId="300" priority="80" operator="equal">
      <formula>"Selecione uma opção:"</formula>
    </cfRule>
  </conditionalFormatting>
  <conditionalFormatting sqref="B118">
    <cfRule type="containsText" dxfId="299" priority="77" operator="containsText" text="Preencha">
      <formula>NOT(ISERROR(SEARCH("Preencha",B118)))</formula>
    </cfRule>
    <cfRule type="cellIs" dxfId="298" priority="78" operator="equal">
      <formula>"Selecione uma opção:"</formula>
    </cfRule>
  </conditionalFormatting>
  <conditionalFormatting sqref="A16:B16 A15:I15">
    <cfRule type="containsText" dxfId="297" priority="75" operator="containsText" text="Preencha">
      <formula>NOT(ISERROR(SEARCH("Preencha",A15)))</formula>
    </cfRule>
    <cfRule type="cellIs" dxfId="296" priority="76" operator="equal">
      <formula>"Selecione uma opção:"</formula>
    </cfRule>
  </conditionalFormatting>
  <conditionalFormatting sqref="J15:J16">
    <cfRule type="containsText" dxfId="295" priority="73" operator="containsText" text="Preencha">
      <formula>NOT(ISERROR(SEARCH("Preencha",J15)))</formula>
    </cfRule>
    <cfRule type="cellIs" dxfId="294" priority="74" operator="equal">
      <formula>"Selecione uma opção:"</formula>
    </cfRule>
  </conditionalFormatting>
  <conditionalFormatting sqref="A14:B14 A13:I13">
    <cfRule type="containsText" dxfId="293" priority="71" operator="containsText" text="Preencha">
      <formula>NOT(ISERROR(SEARCH("Preencha",A13)))</formula>
    </cfRule>
    <cfRule type="cellIs" dxfId="292" priority="72" operator="equal">
      <formula>"Selecione uma opção:"</formula>
    </cfRule>
  </conditionalFormatting>
  <conditionalFormatting sqref="J13:J14">
    <cfRule type="containsText" dxfId="291" priority="69" operator="containsText" text="Preencha">
      <formula>NOT(ISERROR(SEARCH("Preencha",J13)))</formula>
    </cfRule>
    <cfRule type="cellIs" dxfId="290" priority="70" operator="equal">
      <formula>"Selecione uma opção:"</formula>
    </cfRule>
  </conditionalFormatting>
  <conditionalFormatting sqref="A12:B12 A11:I11">
    <cfRule type="containsText" dxfId="289" priority="67" operator="containsText" text="Preencha">
      <formula>NOT(ISERROR(SEARCH("Preencha",A11)))</formula>
    </cfRule>
    <cfRule type="cellIs" dxfId="288" priority="68" operator="equal">
      <formula>"Selecione uma opção:"</formula>
    </cfRule>
  </conditionalFormatting>
  <conditionalFormatting sqref="J11:J12">
    <cfRule type="containsText" dxfId="287" priority="65" operator="containsText" text="Preencha">
      <formula>NOT(ISERROR(SEARCH("Preencha",J11)))</formula>
    </cfRule>
    <cfRule type="cellIs" dxfId="286" priority="66" operator="equal">
      <formula>"Selecione uma opção:"</formula>
    </cfRule>
  </conditionalFormatting>
  <conditionalFormatting sqref="A10:C10 A9:I9">
    <cfRule type="containsText" dxfId="285" priority="63" operator="containsText" text="Preencha">
      <formula>NOT(ISERROR(SEARCH("Preencha",A9)))</formula>
    </cfRule>
    <cfRule type="cellIs" dxfId="284" priority="64" operator="equal">
      <formula>"Selecione uma opção:"</formula>
    </cfRule>
  </conditionalFormatting>
  <conditionalFormatting sqref="J9:J10">
    <cfRule type="containsText" dxfId="283" priority="61" operator="containsText" text="Preencha">
      <formula>NOT(ISERROR(SEARCH("Preencha",J9)))</formula>
    </cfRule>
    <cfRule type="cellIs" dxfId="282" priority="62" operator="equal">
      <formula>"Selecione uma opção:"</formula>
    </cfRule>
  </conditionalFormatting>
  <conditionalFormatting sqref="A21:I21 A20:B20">
    <cfRule type="containsText" dxfId="281" priority="49" operator="containsText" text="Preencha">
      <formula>NOT(ISERROR(SEARCH("Preencha",A20)))</formula>
    </cfRule>
    <cfRule type="cellIs" dxfId="280" priority="50" operator="equal">
      <formula>"Selecione uma opção:"</formula>
    </cfRule>
  </conditionalFormatting>
  <conditionalFormatting sqref="J20:J21">
    <cfRule type="containsText" dxfId="279" priority="47" operator="containsText" text="Preencha">
      <formula>NOT(ISERROR(SEARCH("Preencha",J20)))</formula>
    </cfRule>
    <cfRule type="cellIs" dxfId="278" priority="48" operator="equal">
      <formula>"Selecione uma opção:"</formula>
    </cfRule>
  </conditionalFormatting>
  <conditionalFormatting sqref="C20">
    <cfRule type="containsText" dxfId="277" priority="45" operator="containsText" text="Preencha">
      <formula>NOT(ISERROR(SEARCH("Preencha",C20)))</formula>
    </cfRule>
    <cfRule type="cellIs" dxfId="276" priority="46" operator="equal">
      <formula>"Selecione uma opção:"</formula>
    </cfRule>
  </conditionalFormatting>
  <conditionalFormatting sqref="A4:I5">
    <cfRule type="containsText" dxfId="275" priority="23" operator="containsText" text="Preencha">
      <formula>NOT(ISERROR(SEARCH("Preencha",A4)))</formula>
    </cfRule>
    <cfRule type="cellIs" dxfId="274" priority="24" operator="equal">
      <formula>"Selecione uma opção:"</formula>
    </cfRule>
  </conditionalFormatting>
  <conditionalFormatting sqref="J4:J5">
    <cfRule type="containsText" dxfId="273" priority="21" operator="containsText" text="Preencha">
      <formula>NOT(ISERROR(SEARCH("Preencha",J4)))</formula>
    </cfRule>
    <cfRule type="cellIs" dxfId="272" priority="22" operator="equal">
      <formula>"Selecione uma opção:"</formula>
    </cfRule>
  </conditionalFormatting>
  <conditionalFormatting sqref="C12">
    <cfRule type="containsText" dxfId="271" priority="7" operator="containsText" text="Preencha">
      <formula>NOT(ISERROR(SEARCH("Preencha",C12)))</formula>
    </cfRule>
    <cfRule type="cellIs" dxfId="270" priority="8" operator="equal">
      <formula>"Selecione uma opção:"</formula>
    </cfRule>
  </conditionalFormatting>
  <conditionalFormatting sqref="C14">
    <cfRule type="containsText" dxfId="269" priority="5" operator="containsText" text="Preencha">
      <formula>NOT(ISERROR(SEARCH("Preencha",C14)))</formula>
    </cfRule>
    <cfRule type="cellIs" dxfId="268" priority="6" operator="equal">
      <formula>"Selecione uma opção:"</formula>
    </cfRule>
  </conditionalFormatting>
  <conditionalFormatting sqref="C16">
    <cfRule type="containsText" dxfId="267" priority="3" operator="containsText" text="Preencha">
      <formula>NOT(ISERROR(SEARCH("Preencha",C16)))</formula>
    </cfRule>
    <cfRule type="cellIs" dxfId="266" priority="4" operator="equal">
      <formula>"Selecione uma opção:"</formula>
    </cfRule>
  </conditionalFormatting>
  <conditionalFormatting sqref="C18">
    <cfRule type="containsText" dxfId="265" priority="1" operator="containsText" text="Preencha">
      <formula>NOT(ISERROR(SEARCH("Preencha",C18)))</formula>
    </cfRule>
    <cfRule type="cellIs" dxfId="264" priority="2" operator="equal">
      <formula>"Selecione uma opção:"</formula>
    </cfRule>
  </conditionalFormatting>
  <dataValidations xWindow="962" yWindow="879" count="2">
    <dataValidation allowBlank="1" showInputMessage="1" showErrorMessage="1" prompt="Nome ou Denominação Social" sqref="C28:F28 C48:F48" xr:uid="{00000000-0002-0000-0100-000000000000}"/>
    <dataValidation type="list" allowBlank="1" showInputMessage="1" showErrorMessage="1" sqref="C23" xr:uid="{00000000-0002-0000-0100-000002000000}">
      <formula1>INDIRECT(+"E_"&amp;MID(#REF!,12,1)&amp;"_2017")</formula1>
    </dataValidation>
  </dataValidations>
  <hyperlinks>
    <hyperlink ref="B165" location="Orçamento!A1" tooltip="Deverá preencher a informação relativa ao orçamento nas folhas 'Orçamento' e 'Orç. Detalhado'  " display="Investimento total:" xr:uid="{00000000-0004-0000-0100-000000000000}"/>
    <hyperlink ref="H165" location="Operação!A1" tooltip="Deverá preencher a informação relativa ao orçamento nas folhas 'Orçamento' e 'Orç. Detalhado'  " display="Investimento elegível:" xr:uid="{00000000-0004-0000-0100-000001000000}"/>
  </hyperlinks>
  <pageMargins left="0.3611111111111111" right="0.375" top="1.3611111111111112" bottom="0.75" header="0.3" footer="0.3"/>
  <pageSetup paperSize="9" orientation="landscape" r:id="rId1"/>
  <headerFooter differentFirst="1">
    <oddHeader>&amp;L&amp;G&amp;R
&amp;G</oddHeader>
    <oddFooter>&amp;L&amp;8MOD.PN.FRM.058.EN.V03</oddFooter>
    <firstHeader>&amp;L&amp;G&amp;R
&amp;G</firstHeader>
    <firstFooter>&amp;L&amp;"-,Negrito"&amp;9IMP.: &amp;"-,Normal" MOD.PN.FRM.300.EN.V02</firstFooter>
  </headerFooter>
  <legacyDrawingHF r:id="rId2"/>
  <extLst>
    <ext xmlns:x14="http://schemas.microsoft.com/office/spreadsheetml/2009/9/main" uri="{CCE6A557-97BC-4b89-ADB6-D9C93CAAB3DF}">
      <x14:dataValidations xmlns:xm="http://schemas.microsoft.com/office/excel/2006/main" xWindow="962" yWindow="879" count="10">
        <x14:dataValidation type="list" allowBlank="1" showInputMessage="1" showErrorMessage="1" xr:uid="{00000000-0002-0000-0100-000003000000}">
          <x14:formula1>
            <xm:f>Legenda!$G$2:$G$4</xm:f>
          </x14:formula1>
          <xm:sqref>F58 I171 C42</xm:sqref>
        </x14:dataValidation>
        <x14:dataValidation type="list" allowBlank="1" showInputMessage="1" showErrorMessage="1" prompt="Caso o beneficiário seja representado por outra entidade deve selecionar a opção &quot;Sim&quot;!" xr:uid="{00000000-0002-0000-0100-000004000000}">
          <x14:formula1>
            <xm:f>Legenda!$G$2:$G$4</xm:f>
          </x14:formula1>
          <xm:sqref>C46</xm:sqref>
        </x14:dataValidation>
        <x14:dataValidation type="list" allowBlank="1" showInputMessage="1" showErrorMessage="1" xr:uid="{00000000-0002-0000-0100-000005000000}">
          <x14:formula1>
            <xm:f>Legenda!$H$2:$H$10</xm:f>
          </x14:formula1>
          <xm:sqref>C76:D76 C92:D92 C108:D108</xm:sqref>
        </x14:dataValidation>
        <x14:dataValidation type="list" allowBlank="1" showInputMessage="1" showErrorMessage="1" xr:uid="{00000000-0002-0000-0100-000008000000}">
          <x14:formula1>
            <xm:f>Legenda!$D$2:$D$9</xm:f>
          </x14:formula1>
          <xm:sqref>G157:I157</xm:sqref>
        </x14:dataValidation>
        <x14:dataValidation type="list" allowBlank="1" showInputMessage="1" showErrorMessage="1" xr:uid="{00000000-0002-0000-0100-000009000000}">
          <x14:formula1>
            <xm:f>Legenda!$E$2:$E$27</xm:f>
          </x14:formula1>
          <xm:sqref>G159:I159</xm:sqref>
        </x14:dataValidation>
        <x14:dataValidation type="list" allowBlank="1" showInputMessage="1" showErrorMessage="1" xr:uid="{00000000-0002-0000-0100-00000A000000}">
          <x14:formula1>
            <xm:f>Legenda!$A$2:$A$4</xm:f>
          </x14:formula1>
          <xm:sqref>C8:I8</xm:sqref>
        </x14:dataValidation>
        <x14:dataValidation type="list" allowBlank="1" showInputMessage="1" showErrorMessage="1" xr:uid="{62014CAA-134C-4C84-8DDF-BFD2FF12F28F}">
          <x14:formula1>
            <xm:f>Legenda!$H$2:$H$9</xm:f>
          </x14:formula1>
          <xm:sqref>C38:D38</xm:sqref>
        </x14:dataValidation>
        <x14:dataValidation type="list" allowBlank="1" showInputMessage="1" showErrorMessage="1" xr:uid="{A881FE8F-920A-487B-82CB-DACA8601F6E0}">
          <x14:formula1>
            <xm:f>Legenda!$K$2:$K$6</xm:f>
          </x14:formula1>
          <xm:sqref>H38:I38 H108:I108 H92:I92 H76:I76</xm:sqref>
        </x14:dataValidation>
        <x14:dataValidation type="list" allowBlank="1" showInputMessage="1" showErrorMessage="1" xr:uid="{A3689AD0-13D0-4208-9BC3-BE03F615A0FD}">
          <x14:formula1>
            <xm:f>Legenda!$C$2:$C$15</xm:f>
          </x14:formula1>
          <xm:sqref>C20:I20</xm:sqref>
        </x14:dataValidation>
        <x14:dataValidation type="list" allowBlank="1" showInputMessage="1" showErrorMessage="1" xr:uid="{B8063817-4544-454A-89DA-8062A71649DD}">
          <x14:formula1>
            <xm:f>Legenda!$B$2:$B$10</xm:f>
          </x14:formula1>
          <xm:sqref>C10:I10 C12:I12 C14:I14 C16:I16 C18:I18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40"/>
  <sheetViews>
    <sheetView zoomScale="90" zoomScaleNormal="90" workbookViewId="0">
      <selection activeCell="M125" sqref="M125"/>
    </sheetView>
  </sheetViews>
  <sheetFormatPr defaultRowHeight="14.5"/>
  <cols>
    <col min="1" max="1" width="2.453125" customWidth="1"/>
    <col min="2" max="3" width="5" customWidth="1"/>
    <col min="6" max="6" width="32" style="131" customWidth="1"/>
    <col min="7" max="12" width="13.81640625" customWidth="1"/>
    <col min="13" max="13" width="40.1796875" customWidth="1"/>
    <col min="14" max="14" width="13.81640625" style="131" customWidth="1"/>
    <col min="15" max="15" width="13.81640625" customWidth="1"/>
    <col min="16" max="16" width="2.453125" customWidth="1"/>
  </cols>
  <sheetData>
    <row r="1" spans="1:16" s="122" customFormat="1" ht="15.75" customHeight="1">
      <c r="A1" s="115"/>
      <c r="B1" s="99"/>
      <c r="C1" s="116"/>
      <c r="D1" s="116"/>
      <c r="E1" s="116"/>
      <c r="F1" s="116"/>
      <c r="G1" s="117"/>
      <c r="H1" s="118"/>
      <c r="I1" s="119"/>
      <c r="J1" s="120"/>
      <c r="K1" s="99"/>
      <c r="L1" s="99"/>
      <c r="M1" s="99"/>
      <c r="N1" s="121"/>
      <c r="O1" s="99"/>
      <c r="P1" s="115"/>
    </row>
    <row r="2" spans="1:16" s="122" customFormat="1" ht="17.25" customHeight="1">
      <c r="A2" s="115"/>
      <c r="B2" s="123" t="s">
        <v>75</v>
      </c>
      <c r="C2" s="123"/>
      <c r="D2" s="123"/>
      <c r="E2" s="123"/>
      <c r="F2" s="123"/>
      <c r="G2" s="123"/>
      <c r="H2" s="123"/>
      <c r="I2" s="124"/>
      <c r="J2" s="124"/>
      <c r="K2" s="124"/>
      <c r="L2" s="124"/>
      <c r="M2" s="124"/>
      <c r="N2" s="125"/>
      <c r="O2" s="124"/>
      <c r="P2" s="115"/>
    </row>
    <row r="3" spans="1:16" s="122" customFormat="1" ht="12.65" customHeight="1">
      <c r="A3" s="115"/>
      <c r="B3" s="99"/>
      <c r="C3" s="116"/>
      <c r="D3" s="116"/>
      <c r="E3" s="116"/>
      <c r="F3" s="116"/>
      <c r="G3" s="117"/>
      <c r="H3" s="99"/>
      <c r="I3" s="126"/>
      <c r="J3" s="127"/>
      <c r="K3" s="99"/>
      <c r="L3" s="99"/>
      <c r="M3" s="99"/>
      <c r="N3" s="121"/>
      <c r="O3" s="99"/>
      <c r="P3" s="115"/>
    </row>
    <row r="4" spans="1:16" ht="15.65" customHeight="1">
      <c r="A4" s="115"/>
      <c r="B4" s="419" t="s">
        <v>76</v>
      </c>
      <c r="C4" s="419"/>
      <c r="D4" s="419"/>
      <c r="E4" s="419" t="s">
        <v>77</v>
      </c>
      <c r="F4" s="419" t="s">
        <v>78</v>
      </c>
      <c r="G4" s="418" t="s">
        <v>79</v>
      </c>
      <c r="H4" s="418" t="s">
        <v>80</v>
      </c>
      <c r="I4" s="418" t="s">
        <v>81</v>
      </c>
      <c r="J4" s="418" t="s">
        <v>82</v>
      </c>
      <c r="K4" s="418"/>
      <c r="L4" s="418"/>
      <c r="M4" s="418" t="s">
        <v>83</v>
      </c>
      <c r="N4" s="418" t="s">
        <v>84</v>
      </c>
      <c r="O4" s="418" t="s">
        <v>85</v>
      </c>
      <c r="P4" s="115"/>
    </row>
    <row r="5" spans="1:16" ht="15.65" customHeight="1">
      <c r="A5" s="115"/>
      <c r="B5" s="419"/>
      <c r="C5" s="419"/>
      <c r="D5" s="419"/>
      <c r="E5" s="419"/>
      <c r="F5" s="419"/>
      <c r="G5" s="418"/>
      <c r="H5" s="418"/>
      <c r="I5" s="418"/>
      <c r="J5" s="234" t="s">
        <v>86</v>
      </c>
      <c r="K5" s="234" t="s">
        <v>87</v>
      </c>
      <c r="L5" s="234" t="s">
        <v>88</v>
      </c>
      <c r="M5" s="418"/>
      <c r="N5" s="418"/>
      <c r="O5" s="418"/>
      <c r="P5" s="115"/>
    </row>
    <row r="6" spans="1:16" ht="57" customHeight="1">
      <c r="A6" s="115"/>
      <c r="B6" s="417" t="s">
        <v>89</v>
      </c>
      <c r="C6" s="417"/>
      <c r="D6" s="417"/>
      <c r="E6" s="415" t="s">
        <v>90</v>
      </c>
      <c r="F6" s="239" t="s">
        <v>608</v>
      </c>
      <c r="G6" s="132"/>
      <c r="H6" s="132"/>
      <c r="I6" s="132"/>
      <c r="J6" s="132"/>
      <c r="K6" s="132"/>
      <c r="L6" s="132"/>
      <c r="M6" s="240" t="s">
        <v>698</v>
      </c>
      <c r="N6" s="133"/>
      <c r="O6" s="132">
        <f>N6*H6</f>
        <v>0</v>
      </c>
      <c r="P6" s="115"/>
    </row>
    <row r="7" spans="1:16" ht="57" customHeight="1">
      <c r="A7" s="115"/>
      <c r="B7" s="417"/>
      <c r="C7" s="417"/>
      <c r="D7" s="417"/>
      <c r="E7" s="415"/>
      <c r="F7" s="239" t="s">
        <v>608</v>
      </c>
      <c r="G7" s="132"/>
      <c r="H7" s="132"/>
      <c r="I7" s="132"/>
      <c r="J7" s="132"/>
      <c r="K7" s="132"/>
      <c r="L7" s="132"/>
      <c r="M7" s="240" t="s">
        <v>698</v>
      </c>
      <c r="N7" s="133"/>
      <c r="O7" s="132">
        <f t="shared" ref="O7:O9" si="0">N7*H7</f>
        <v>0</v>
      </c>
      <c r="P7" s="115"/>
    </row>
    <row r="8" spans="1:16" ht="57" customHeight="1">
      <c r="A8" s="115"/>
      <c r="B8" s="417"/>
      <c r="C8" s="417"/>
      <c r="D8" s="417"/>
      <c r="E8" s="415"/>
      <c r="F8" s="239" t="s">
        <v>608</v>
      </c>
      <c r="G8" s="132"/>
      <c r="H8" s="132"/>
      <c r="I8" s="132"/>
      <c r="J8" s="132"/>
      <c r="K8" s="132"/>
      <c r="L8" s="132"/>
      <c r="M8" s="240" t="s">
        <v>698</v>
      </c>
      <c r="N8" s="133"/>
      <c r="O8" s="132">
        <f t="shared" si="0"/>
        <v>0</v>
      </c>
      <c r="P8" s="115"/>
    </row>
    <row r="9" spans="1:16" ht="57" customHeight="1">
      <c r="A9" s="115"/>
      <c r="B9" s="417"/>
      <c r="C9" s="417"/>
      <c r="D9" s="417"/>
      <c r="E9" s="415"/>
      <c r="F9" s="239" t="s">
        <v>608</v>
      </c>
      <c r="G9" s="132"/>
      <c r="H9" s="132"/>
      <c r="I9" s="132"/>
      <c r="J9" s="132"/>
      <c r="K9" s="132"/>
      <c r="L9" s="132"/>
      <c r="M9" s="240" t="s">
        <v>698</v>
      </c>
      <c r="N9" s="133"/>
      <c r="O9" s="132">
        <f t="shared" si="0"/>
        <v>0</v>
      </c>
      <c r="P9" s="115"/>
    </row>
    <row r="10" spans="1:16" ht="22.4" customHeight="1">
      <c r="A10" s="115"/>
      <c r="B10" s="417"/>
      <c r="C10" s="417"/>
      <c r="D10" s="417"/>
      <c r="E10" s="415" t="s">
        <v>91</v>
      </c>
      <c r="F10" s="415"/>
      <c r="G10" s="134">
        <f>SUM(G6:G9)</f>
        <v>0</v>
      </c>
      <c r="H10" s="134">
        <f t="shared" ref="H10:L10" si="1">SUM(H6:H9)</f>
        <v>0</v>
      </c>
      <c r="I10" s="134">
        <f t="shared" si="1"/>
        <v>0</v>
      </c>
      <c r="J10" s="134">
        <f t="shared" si="1"/>
        <v>0</v>
      </c>
      <c r="K10" s="134">
        <f t="shared" si="1"/>
        <v>0</v>
      </c>
      <c r="L10" s="134">
        <f t="shared" si="1"/>
        <v>0</v>
      </c>
      <c r="M10" s="135"/>
      <c r="N10" s="135"/>
      <c r="O10" s="134">
        <f>SUM(O6:O9)</f>
        <v>0</v>
      </c>
      <c r="P10" s="115"/>
    </row>
    <row r="11" spans="1:16" ht="55.5" customHeight="1">
      <c r="A11" s="115"/>
      <c r="B11" s="417"/>
      <c r="C11" s="417"/>
      <c r="D11" s="417"/>
      <c r="E11" s="415" t="s">
        <v>30</v>
      </c>
      <c r="F11" s="239" t="s">
        <v>609</v>
      </c>
      <c r="G11" s="132"/>
      <c r="H11" s="132"/>
      <c r="I11" s="132"/>
      <c r="J11" s="132"/>
      <c r="K11" s="132"/>
      <c r="L11" s="132"/>
      <c r="M11" s="240" t="s">
        <v>698</v>
      </c>
      <c r="N11" s="133"/>
      <c r="O11" s="132">
        <f t="shared" ref="O11:O14" si="2">N11*H11</f>
        <v>0</v>
      </c>
      <c r="P11" s="115"/>
    </row>
    <row r="12" spans="1:16" ht="55.5" customHeight="1">
      <c r="A12" s="115"/>
      <c r="B12" s="417"/>
      <c r="C12" s="417"/>
      <c r="D12" s="417"/>
      <c r="E12" s="415"/>
      <c r="F12" s="239" t="s">
        <v>609</v>
      </c>
      <c r="G12" s="132"/>
      <c r="H12" s="132"/>
      <c r="I12" s="132"/>
      <c r="J12" s="132"/>
      <c r="K12" s="132"/>
      <c r="L12" s="132"/>
      <c r="M12" s="240" t="s">
        <v>698</v>
      </c>
      <c r="N12" s="133"/>
      <c r="O12" s="132">
        <f t="shared" si="2"/>
        <v>0</v>
      </c>
      <c r="P12" s="115"/>
    </row>
    <row r="13" spans="1:16" ht="55.5" customHeight="1">
      <c r="A13" s="115"/>
      <c r="B13" s="417"/>
      <c r="C13" s="417"/>
      <c r="D13" s="417"/>
      <c r="E13" s="415"/>
      <c r="F13" s="239" t="s">
        <v>609</v>
      </c>
      <c r="G13" s="132"/>
      <c r="H13" s="132"/>
      <c r="I13" s="132"/>
      <c r="J13" s="132"/>
      <c r="K13" s="132"/>
      <c r="L13" s="132"/>
      <c r="M13" s="240" t="s">
        <v>698</v>
      </c>
      <c r="N13" s="133"/>
      <c r="O13" s="132">
        <f t="shared" si="2"/>
        <v>0</v>
      </c>
      <c r="P13" s="115"/>
    </row>
    <row r="14" spans="1:16" ht="55.5" customHeight="1">
      <c r="A14" s="115"/>
      <c r="B14" s="417"/>
      <c r="C14" s="417"/>
      <c r="D14" s="417"/>
      <c r="E14" s="415"/>
      <c r="F14" s="239" t="s">
        <v>609</v>
      </c>
      <c r="G14" s="132"/>
      <c r="H14" s="132"/>
      <c r="I14" s="132"/>
      <c r="J14" s="132"/>
      <c r="K14" s="132"/>
      <c r="L14" s="132"/>
      <c r="M14" s="240" t="s">
        <v>698</v>
      </c>
      <c r="N14" s="133"/>
      <c r="O14" s="132">
        <f t="shared" si="2"/>
        <v>0</v>
      </c>
      <c r="P14" s="115"/>
    </row>
    <row r="15" spans="1:16" ht="22.4" customHeight="1">
      <c r="A15" s="115"/>
      <c r="B15" s="417"/>
      <c r="C15" s="417"/>
      <c r="D15" s="417"/>
      <c r="E15" s="415" t="s">
        <v>92</v>
      </c>
      <c r="F15" s="415"/>
      <c r="G15" s="134">
        <f>SUM(G11:G14)</f>
        <v>0</v>
      </c>
      <c r="H15" s="134">
        <f t="shared" ref="H15:O15" si="3">SUM(H11:H14)</f>
        <v>0</v>
      </c>
      <c r="I15" s="134">
        <f t="shared" si="3"/>
        <v>0</v>
      </c>
      <c r="J15" s="134">
        <f t="shared" si="3"/>
        <v>0</v>
      </c>
      <c r="K15" s="134">
        <f t="shared" si="3"/>
        <v>0</v>
      </c>
      <c r="L15" s="134">
        <f t="shared" si="3"/>
        <v>0</v>
      </c>
      <c r="M15" s="135"/>
      <c r="N15" s="135"/>
      <c r="O15" s="134">
        <f t="shared" si="3"/>
        <v>0</v>
      </c>
      <c r="P15" s="115"/>
    </row>
    <row r="16" spans="1:16" ht="53.5" customHeight="1">
      <c r="A16" s="115"/>
      <c r="B16" s="417"/>
      <c r="C16" s="417"/>
      <c r="D16" s="417"/>
      <c r="E16" s="415" t="s">
        <v>32</v>
      </c>
      <c r="F16" s="239" t="s">
        <v>609</v>
      </c>
      <c r="G16" s="132"/>
      <c r="H16" s="132"/>
      <c r="I16" s="132"/>
      <c r="J16" s="132"/>
      <c r="K16" s="132"/>
      <c r="L16" s="132"/>
      <c r="M16" s="240" t="s">
        <v>698</v>
      </c>
      <c r="N16" s="133"/>
      <c r="O16" s="132">
        <f t="shared" ref="O16:O18" si="4">N16*H16</f>
        <v>0</v>
      </c>
      <c r="P16" s="115"/>
    </row>
    <row r="17" spans="1:16" ht="53.5" customHeight="1">
      <c r="A17" s="115"/>
      <c r="B17" s="417"/>
      <c r="C17" s="417"/>
      <c r="D17" s="417"/>
      <c r="E17" s="415"/>
      <c r="F17" s="239" t="s">
        <v>609</v>
      </c>
      <c r="G17" s="132"/>
      <c r="H17" s="132"/>
      <c r="I17" s="132"/>
      <c r="J17" s="132"/>
      <c r="K17" s="132"/>
      <c r="L17" s="132"/>
      <c r="M17" s="240" t="s">
        <v>698</v>
      </c>
      <c r="N17" s="133"/>
      <c r="O17" s="132">
        <f>N17*H17</f>
        <v>0</v>
      </c>
      <c r="P17" s="115"/>
    </row>
    <row r="18" spans="1:16" ht="53.5" customHeight="1">
      <c r="A18" s="115"/>
      <c r="B18" s="417"/>
      <c r="C18" s="417"/>
      <c r="D18" s="417"/>
      <c r="E18" s="415"/>
      <c r="F18" s="239" t="s">
        <v>609</v>
      </c>
      <c r="G18" s="132"/>
      <c r="H18" s="132"/>
      <c r="I18" s="132"/>
      <c r="J18" s="132"/>
      <c r="K18" s="132"/>
      <c r="L18" s="132"/>
      <c r="M18" s="240" t="s">
        <v>698</v>
      </c>
      <c r="N18" s="133"/>
      <c r="O18" s="132">
        <f t="shared" si="4"/>
        <v>0</v>
      </c>
      <c r="P18" s="115"/>
    </row>
    <row r="19" spans="1:16" ht="53.5" customHeight="1">
      <c r="A19" s="115"/>
      <c r="B19" s="417"/>
      <c r="C19" s="417"/>
      <c r="D19" s="417"/>
      <c r="E19" s="415"/>
      <c r="F19" s="239" t="s">
        <v>609</v>
      </c>
      <c r="G19" s="132"/>
      <c r="H19" s="132"/>
      <c r="I19" s="132"/>
      <c r="J19" s="132"/>
      <c r="K19" s="132"/>
      <c r="L19" s="132"/>
      <c r="M19" s="240" t="s">
        <v>698</v>
      </c>
      <c r="N19" s="133"/>
      <c r="O19" s="132">
        <f>N19*H19</f>
        <v>0</v>
      </c>
      <c r="P19" s="115"/>
    </row>
    <row r="20" spans="1:16" ht="22.4" customHeight="1">
      <c r="A20" s="115"/>
      <c r="B20" s="417"/>
      <c r="C20" s="417"/>
      <c r="D20" s="417"/>
      <c r="E20" s="415" t="s">
        <v>93</v>
      </c>
      <c r="F20" s="415"/>
      <c r="G20" s="134">
        <f>SUM(G16:G19)</f>
        <v>0</v>
      </c>
      <c r="H20" s="134">
        <f t="shared" ref="H20:O20" si="5">SUM(H16:H19)</f>
        <v>0</v>
      </c>
      <c r="I20" s="134">
        <f t="shared" si="5"/>
        <v>0</v>
      </c>
      <c r="J20" s="134">
        <f t="shared" si="5"/>
        <v>0</v>
      </c>
      <c r="K20" s="134">
        <f t="shared" si="5"/>
        <v>0</v>
      </c>
      <c r="L20" s="134">
        <f t="shared" si="5"/>
        <v>0</v>
      </c>
      <c r="M20" s="135"/>
      <c r="N20" s="135"/>
      <c r="O20" s="134">
        <f t="shared" si="5"/>
        <v>0</v>
      </c>
      <c r="P20" s="115"/>
    </row>
    <row r="21" spans="1:16" ht="56.15" customHeight="1">
      <c r="A21" s="115"/>
      <c r="B21" s="417"/>
      <c r="C21" s="417"/>
      <c r="D21" s="417"/>
      <c r="E21" s="136" t="s">
        <v>94</v>
      </c>
      <c r="F21" s="239" t="s">
        <v>609</v>
      </c>
      <c r="G21" s="132"/>
      <c r="H21" s="132"/>
      <c r="I21" s="132"/>
      <c r="J21" s="132"/>
      <c r="K21" s="132"/>
      <c r="L21" s="132"/>
      <c r="M21" s="240" t="s">
        <v>698</v>
      </c>
      <c r="N21" s="133"/>
      <c r="O21" s="132"/>
      <c r="P21" s="115"/>
    </row>
    <row r="22" spans="1:16" ht="22.4" customHeight="1">
      <c r="A22" s="115"/>
      <c r="B22" s="417"/>
      <c r="C22" s="417"/>
      <c r="D22" s="417"/>
      <c r="E22" s="416" t="s">
        <v>95</v>
      </c>
      <c r="F22" s="416"/>
      <c r="G22" s="137">
        <f>G20+G15+G10</f>
        <v>0</v>
      </c>
      <c r="H22" s="137">
        <f t="shared" ref="H22:L22" si="6">H20+H15+H10</f>
        <v>0</v>
      </c>
      <c r="I22" s="137">
        <f t="shared" si="6"/>
        <v>0</v>
      </c>
      <c r="J22" s="137">
        <f t="shared" si="6"/>
        <v>0</v>
      </c>
      <c r="K22" s="137">
        <f t="shared" si="6"/>
        <v>0</v>
      </c>
      <c r="L22" s="137">
        <f t="shared" si="6"/>
        <v>0</v>
      </c>
      <c r="M22" s="232"/>
      <c r="N22" s="138"/>
      <c r="O22" s="137">
        <f t="shared" ref="O22" si="7">O20+O15+O10</f>
        <v>0</v>
      </c>
      <c r="P22" s="115"/>
    </row>
    <row r="23" spans="1:16" ht="75" customHeight="1">
      <c r="A23" s="115"/>
      <c r="B23" s="417" t="s">
        <v>96</v>
      </c>
      <c r="C23" s="417"/>
      <c r="D23" s="417"/>
      <c r="E23" s="415" t="s">
        <v>90</v>
      </c>
      <c r="F23" s="239" t="s">
        <v>610</v>
      </c>
      <c r="G23" s="132"/>
      <c r="H23" s="132"/>
      <c r="I23" s="132"/>
      <c r="J23" s="132"/>
      <c r="K23" s="132"/>
      <c r="L23" s="132"/>
      <c r="M23" s="240" t="s">
        <v>699</v>
      </c>
      <c r="N23" s="133"/>
      <c r="O23" s="132">
        <f>N23*H23</f>
        <v>0</v>
      </c>
      <c r="P23" s="115"/>
    </row>
    <row r="24" spans="1:16" ht="64" customHeight="1">
      <c r="A24" s="115"/>
      <c r="B24" s="417"/>
      <c r="C24" s="417"/>
      <c r="D24" s="417"/>
      <c r="E24" s="415"/>
      <c r="F24" s="239" t="s">
        <v>610</v>
      </c>
      <c r="G24" s="132"/>
      <c r="H24" s="132"/>
      <c r="I24" s="132"/>
      <c r="J24" s="132"/>
      <c r="K24" s="132"/>
      <c r="L24" s="132"/>
      <c r="M24" s="240" t="s">
        <v>699</v>
      </c>
      <c r="N24" s="133"/>
      <c r="O24" s="132">
        <f>N24*H24</f>
        <v>0</v>
      </c>
      <c r="P24" s="115"/>
    </row>
    <row r="25" spans="1:16" ht="64" customHeight="1">
      <c r="A25" s="115"/>
      <c r="B25" s="417"/>
      <c r="C25" s="417"/>
      <c r="D25" s="417"/>
      <c r="E25" s="415"/>
      <c r="F25" s="239" t="s">
        <v>610</v>
      </c>
      <c r="G25" s="132"/>
      <c r="H25" s="132"/>
      <c r="I25" s="132"/>
      <c r="J25" s="132"/>
      <c r="K25" s="132"/>
      <c r="L25" s="132"/>
      <c r="M25" s="240" t="s">
        <v>699</v>
      </c>
      <c r="N25" s="133"/>
      <c r="O25" s="132">
        <f t="shared" ref="O25:O26" si="8">N25*H25</f>
        <v>0</v>
      </c>
      <c r="P25" s="115"/>
    </row>
    <row r="26" spans="1:16" ht="64" customHeight="1">
      <c r="A26" s="115"/>
      <c r="B26" s="417"/>
      <c r="C26" s="417"/>
      <c r="D26" s="417"/>
      <c r="E26" s="415"/>
      <c r="F26" s="239" t="s">
        <v>610</v>
      </c>
      <c r="G26" s="132"/>
      <c r="H26" s="132"/>
      <c r="I26" s="132"/>
      <c r="J26" s="132"/>
      <c r="K26" s="132"/>
      <c r="L26" s="132"/>
      <c r="M26" s="240" t="s">
        <v>699</v>
      </c>
      <c r="N26" s="133"/>
      <c r="O26" s="132">
        <f t="shared" si="8"/>
        <v>0</v>
      </c>
      <c r="P26" s="115"/>
    </row>
    <row r="27" spans="1:16" ht="22.4" customHeight="1">
      <c r="A27" s="115"/>
      <c r="B27" s="417"/>
      <c r="C27" s="417"/>
      <c r="D27" s="417"/>
      <c r="E27" s="415" t="s">
        <v>97</v>
      </c>
      <c r="F27" s="415"/>
      <c r="G27" s="134">
        <f>SUM(G23:G26)</f>
        <v>0</v>
      </c>
      <c r="H27" s="134">
        <f t="shared" ref="H27:O27" si="9">SUM(H23:H26)</f>
        <v>0</v>
      </c>
      <c r="I27" s="134">
        <f t="shared" si="9"/>
        <v>0</v>
      </c>
      <c r="J27" s="134">
        <f t="shared" si="9"/>
        <v>0</v>
      </c>
      <c r="K27" s="134">
        <f t="shared" si="9"/>
        <v>0</v>
      </c>
      <c r="L27" s="134">
        <f t="shared" si="9"/>
        <v>0</v>
      </c>
      <c r="M27" s="135"/>
      <c r="N27" s="135"/>
      <c r="O27" s="134">
        <f t="shared" si="9"/>
        <v>0</v>
      </c>
      <c r="P27" s="115"/>
    </row>
    <row r="28" spans="1:16" ht="71.150000000000006" customHeight="1">
      <c r="A28" s="115"/>
      <c r="B28" s="417"/>
      <c r="C28" s="417"/>
      <c r="D28" s="417"/>
      <c r="E28" s="415" t="s">
        <v>30</v>
      </c>
      <c r="F28" s="239" t="s">
        <v>610</v>
      </c>
      <c r="G28" s="132"/>
      <c r="H28" s="132"/>
      <c r="I28" s="132"/>
      <c r="J28" s="132"/>
      <c r="K28" s="132"/>
      <c r="L28" s="132"/>
      <c r="M28" s="240" t="s">
        <v>699</v>
      </c>
      <c r="N28" s="133"/>
      <c r="O28" s="132">
        <f t="shared" ref="O28:O31" si="10">N28*H28</f>
        <v>0</v>
      </c>
      <c r="P28" s="115"/>
    </row>
    <row r="29" spans="1:16" ht="71.150000000000006" customHeight="1">
      <c r="A29" s="115"/>
      <c r="B29" s="417"/>
      <c r="C29" s="417"/>
      <c r="D29" s="417"/>
      <c r="E29" s="415"/>
      <c r="F29" s="239" t="s">
        <v>610</v>
      </c>
      <c r="G29" s="132"/>
      <c r="H29" s="132"/>
      <c r="I29" s="132"/>
      <c r="J29" s="132"/>
      <c r="K29" s="132"/>
      <c r="L29" s="132"/>
      <c r="M29" s="240" t="s">
        <v>699</v>
      </c>
      <c r="N29" s="133"/>
      <c r="O29" s="132">
        <f>N29*H29</f>
        <v>0</v>
      </c>
      <c r="P29" s="115"/>
    </row>
    <row r="30" spans="1:16" ht="71.150000000000006" customHeight="1">
      <c r="A30" s="115"/>
      <c r="B30" s="417"/>
      <c r="C30" s="417"/>
      <c r="D30" s="417"/>
      <c r="E30" s="415"/>
      <c r="F30" s="239" t="s">
        <v>610</v>
      </c>
      <c r="G30" s="132"/>
      <c r="H30" s="132"/>
      <c r="I30" s="132"/>
      <c r="J30" s="132"/>
      <c r="K30" s="132"/>
      <c r="L30" s="132"/>
      <c r="M30" s="240" t="s">
        <v>699</v>
      </c>
      <c r="N30" s="133"/>
      <c r="O30" s="132">
        <f t="shared" si="10"/>
        <v>0</v>
      </c>
      <c r="P30" s="115"/>
    </row>
    <row r="31" spans="1:16" ht="71.150000000000006" customHeight="1">
      <c r="A31" s="115"/>
      <c r="B31" s="417"/>
      <c r="C31" s="417"/>
      <c r="D31" s="417"/>
      <c r="E31" s="415"/>
      <c r="F31" s="239" t="s">
        <v>610</v>
      </c>
      <c r="G31" s="132"/>
      <c r="H31" s="132"/>
      <c r="I31" s="132"/>
      <c r="J31" s="132"/>
      <c r="K31" s="132"/>
      <c r="L31" s="132"/>
      <c r="M31" s="240" t="s">
        <v>699</v>
      </c>
      <c r="N31" s="133"/>
      <c r="O31" s="132">
        <f t="shared" si="10"/>
        <v>0</v>
      </c>
      <c r="P31" s="115"/>
    </row>
    <row r="32" spans="1:16" ht="22.4" customHeight="1">
      <c r="A32" s="115"/>
      <c r="B32" s="417"/>
      <c r="C32" s="417"/>
      <c r="D32" s="417"/>
      <c r="E32" s="415" t="s">
        <v>98</v>
      </c>
      <c r="F32" s="415"/>
      <c r="G32" s="134">
        <f>SUM(G28:G31)</f>
        <v>0</v>
      </c>
      <c r="H32" s="134">
        <f t="shared" ref="H32:O32" si="11">SUM(H28:H31)</f>
        <v>0</v>
      </c>
      <c r="I32" s="134">
        <f t="shared" si="11"/>
        <v>0</v>
      </c>
      <c r="J32" s="134">
        <f t="shared" si="11"/>
        <v>0</v>
      </c>
      <c r="K32" s="134">
        <f t="shared" si="11"/>
        <v>0</v>
      </c>
      <c r="L32" s="134">
        <f t="shared" si="11"/>
        <v>0</v>
      </c>
      <c r="M32" s="135"/>
      <c r="N32" s="135"/>
      <c r="O32" s="134">
        <f t="shared" si="11"/>
        <v>0</v>
      </c>
      <c r="P32" s="115"/>
    </row>
    <row r="33" spans="1:16" ht="72.650000000000006" customHeight="1">
      <c r="A33" s="115"/>
      <c r="B33" s="417"/>
      <c r="C33" s="417"/>
      <c r="D33" s="417"/>
      <c r="E33" s="415" t="s">
        <v>32</v>
      </c>
      <c r="F33" s="239" t="s">
        <v>610</v>
      </c>
      <c r="G33" s="132"/>
      <c r="H33" s="132"/>
      <c r="I33" s="132"/>
      <c r="J33" s="132"/>
      <c r="K33" s="132"/>
      <c r="L33" s="132"/>
      <c r="M33" s="240" t="s">
        <v>699</v>
      </c>
      <c r="N33" s="133"/>
      <c r="O33" s="132">
        <f t="shared" ref="O33:O35" si="12">N33*H33</f>
        <v>0</v>
      </c>
      <c r="P33" s="115"/>
    </row>
    <row r="34" spans="1:16" ht="72.650000000000006" customHeight="1">
      <c r="A34" s="115"/>
      <c r="B34" s="417"/>
      <c r="C34" s="417"/>
      <c r="D34" s="417"/>
      <c r="E34" s="415"/>
      <c r="F34" s="239" t="s">
        <v>610</v>
      </c>
      <c r="G34" s="132"/>
      <c r="H34" s="132"/>
      <c r="I34" s="132"/>
      <c r="J34" s="132"/>
      <c r="K34" s="132"/>
      <c r="L34" s="132"/>
      <c r="M34" s="240" t="s">
        <v>699</v>
      </c>
      <c r="N34" s="133"/>
      <c r="O34" s="132">
        <f>N34*H34</f>
        <v>0</v>
      </c>
      <c r="P34" s="115"/>
    </row>
    <row r="35" spans="1:16" ht="72.650000000000006" customHeight="1">
      <c r="A35" s="115"/>
      <c r="B35" s="417"/>
      <c r="C35" s="417"/>
      <c r="D35" s="417"/>
      <c r="E35" s="415"/>
      <c r="F35" s="239" t="s">
        <v>610</v>
      </c>
      <c r="G35" s="132"/>
      <c r="H35" s="132"/>
      <c r="I35" s="132"/>
      <c r="J35" s="132"/>
      <c r="K35" s="132"/>
      <c r="L35" s="132"/>
      <c r="M35" s="240" t="s">
        <v>699</v>
      </c>
      <c r="N35" s="133"/>
      <c r="O35" s="132">
        <f t="shared" si="12"/>
        <v>0</v>
      </c>
      <c r="P35" s="115"/>
    </row>
    <row r="36" spans="1:16" ht="72.650000000000006" customHeight="1">
      <c r="A36" s="115"/>
      <c r="B36" s="417"/>
      <c r="C36" s="417"/>
      <c r="D36" s="417"/>
      <c r="E36" s="415"/>
      <c r="F36" s="239" t="s">
        <v>610</v>
      </c>
      <c r="G36" s="132"/>
      <c r="H36" s="132"/>
      <c r="I36" s="132"/>
      <c r="J36" s="132"/>
      <c r="K36" s="132"/>
      <c r="L36" s="132"/>
      <c r="M36" s="240" t="s">
        <v>699</v>
      </c>
      <c r="N36" s="133"/>
      <c r="O36" s="132">
        <f>N36*H36</f>
        <v>0</v>
      </c>
      <c r="P36" s="115"/>
    </row>
    <row r="37" spans="1:16" ht="22.4" customHeight="1">
      <c r="A37" s="115"/>
      <c r="B37" s="417"/>
      <c r="C37" s="417"/>
      <c r="D37" s="417"/>
      <c r="E37" s="415" t="s">
        <v>99</v>
      </c>
      <c r="F37" s="415"/>
      <c r="G37" s="134">
        <f>SUM(G33:G36)</f>
        <v>0</v>
      </c>
      <c r="H37" s="134">
        <f t="shared" ref="H37:O37" si="13">SUM(H33:H36)</f>
        <v>0</v>
      </c>
      <c r="I37" s="134">
        <f t="shared" si="13"/>
        <v>0</v>
      </c>
      <c r="J37" s="134">
        <f t="shared" si="13"/>
        <v>0</v>
      </c>
      <c r="K37" s="134">
        <f t="shared" si="13"/>
        <v>0</v>
      </c>
      <c r="L37" s="134">
        <f t="shared" si="13"/>
        <v>0</v>
      </c>
      <c r="M37" s="135"/>
      <c r="N37" s="135"/>
      <c r="O37" s="134">
        <f t="shared" si="13"/>
        <v>0</v>
      </c>
      <c r="P37" s="115"/>
    </row>
    <row r="38" spans="1:16" ht="72.650000000000006" customHeight="1">
      <c r="A38" s="115"/>
      <c r="B38" s="417"/>
      <c r="C38" s="417"/>
      <c r="D38" s="417"/>
      <c r="E38" s="136" t="s">
        <v>100</v>
      </c>
      <c r="F38" s="239" t="s">
        <v>610</v>
      </c>
      <c r="G38" s="139"/>
      <c r="H38" s="139"/>
      <c r="I38" s="139"/>
      <c r="J38" s="139"/>
      <c r="K38" s="139"/>
      <c r="L38" s="139"/>
      <c r="M38" s="240" t="s">
        <v>699</v>
      </c>
      <c r="N38" s="133"/>
      <c r="O38" s="132">
        <f>N38*H38</f>
        <v>0</v>
      </c>
      <c r="P38" s="115"/>
    </row>
    <row r="39" spans="1:16" s="129" customFormat="1" ht="22.4" customHeight="1">
      <c r="A39" s="128"/>
      <c r="B39" s="417"/>
      <c r="C39" s="417"/>
      <c r="D39" s="417"/>
      <c r="E39" s="416" t="s">
        <v>101</v>
      </c>
      <c r="F39" s="416"/>
      <c r="G39" s="137">
        <f>G27+G32+G37</f>
        <v>0</v>
      </c>
      <c r="H39" s="137">
        <f t="shared" ref="H39:L39" si="14">H27+H32+H37</f>
        <v>0</v>
      </c>
      <c r="I39" s="137">
        <f t="shared" si="14"/>
        <v>0</v>
      </c>
      <c r="J39" s="137">
        <f t="shared" si="14"/>
        <v>0</v>
      </c>
      <c r="K39" s="137">
        <f t="shared" si="14"/>
        <v>0</v>
      </c>
      <c r="L39" s="137">
        <f t="shared" si="14"/>
        <v>0</v>
      </c>
      <c r="M39" s="233"/>
      <c r="N39" s="138"/>
      <c r="O39" s="137">
        <f t="shared" ref="O39" si="15">O27+O32+O37</f>
        <v>0</v>
      </c>
      <c r="P39" s="128"/>
    </row>
    <row r="40" spans="1:16" ht="36.65" customHeight="1">
      <c r="A40" s="115"/>
      <c r="B40" s="417" t="s">
        <v>102</v>
      </c>
      <c r="C40" s="417"/>
      <c r="D40" s="417"/>
      <c r="E40" s="415" t="s">
        <v>90</v>
      </c>
      <c r="F40" s="239" t="s">
        <v>612</v>
      </c>
      <c r="G40" s="132"/>
      <c r="H40" s="132"/>
      <c r="I40" s="132"/>
      <c r="J40" s="132"/>
      <c r="K40" s="132"/>
      <c r="L40" s="132"/>
      <c r="M40" s="240" t="s">
        <v>611</v>
      </c>
      <c r="N40" s="133"/>
      <c r="O40" s="132">
        <f t="shared" ref="O40:O43" si="16">N40*H40</f>
        <v>0</v>
      </c>
      <c r="P40" s="115"/>
    </row>
    <row r="41" spans="1:16" ht="36.65" customHeight="1">
      <c r="A41" s="115"/>
      <c r="B41" s="417"/>
      <c r="C41" s="417"/>
      <c r="D41" s="417"/>
      <c r="E41" s="415"/>
      <c r="F41" s="239" t="s">
        <v>612</v>
      </c>
      <c r="G41" s="132"/>
      <c r="H41" s="132"/>
      <c r="I41" s="132"/>
      <c r="J41" s="132"/>
      <c r="K41" s="132"/>
      <c r="L41" s="132"/>
      <c r="M41" s="240" t="s">
        <v>611</v>
      </c>
      <c r="N41" s="133"/>
      <c r="O41" s="132">
        <f t="shared" si="16"/>
        <v>0</v>
      </c>
      <c r="P41" s="115"/>
    </row>
    <row r="42" spans="1:16" ht="36.65" customHeight="1">
      <c r="A42" s="115"/>
      <c r="B42" s="417"/>
      <c r="C42" s="417"/>
      <c r="D42" s="417"/>
      <c r="E42" s="415"/>
      <c r="F42" s="239" t="s">
        <v>612</v>
      </c>
      <c r="G42" s="132"/>
      <c r="H42" s="132"/>
      <c r="I42" s="132"/>
      <c r="J42" s="132"/>
      <c r="K42" s="132"/>
      <c r="L42" s="132"/>
      <c r="M42" s="240" t="s">
        <v>611</v>
      </c>
      <c r="N42" s="133"/>
      <c r="O42" s="132">
        <f t="shared" si="16"/>
        <v>0</v>
      </c>
      <c r="P42" s="115"/>
    </row>
    <row r="43" spans="1:16" ht="36.65" customHeight="1">
      <c r="A43" s="115"/>
      <c r="B43" s="417"/>
      <c r="C43" s="417"/>
      <c r="D43" s="417"/>
      <c r="E43" s="415"/>
      <c r="F43" s="239" t="s">
        <v>612</v>
      </c>
      <c r="G43" s="132"/>
      <c r="H43" s="132"/>
      <c r="I43" s="132"/>
      <c r="J43" s="132"/>
      <c r="K43" s="132"/>
      <c r="L43" s="132"/>
      <c r="M43" s="240" t="s">
        <v>611</v>
      </c>
      <c r="N43" s="133"/>
      <c r="O43" s="132">
        <f t="shared" si="16"/>
        <v>0</v>
      </c>
      <c r="P43" s="115"/>
    </row>
    <row r="44" spans="1:16" ht="22.4" customHeight="1">
      <c r="A44" s="115"/>
      <c r="B44" s="417"/>
      <c r="C44" s="417"/>
      <c r="D44" s="417"/>
      <c r="E44" s="415" t="s">
        <v>103</v>
      </c>
      <c r="F44" s="415"/>
      <c r="G44" s="134">
        <f>SUM(G40:G43)</f>
        <v>0</v>
      </c>
      <c r="H44" s="134">
        <f t="shared" ref="H44:L44" si="17">SUM(H40:H43)</f>
        <v>0</v>
      </c>
      <c r="I44" s="134">
        <f t="shared" si="17"/>
        <v>0</v>
      </c>
      <c r="J44" s="134">
        <f t="shared" si="17"/>
        <v>0</v>
      </c>
      <c r="K44" s="134">
        <f t="shared" si="17"/>
        <v>0</v>
      </c>
      <c r="L44" s="134">
        <f t="shared" si="17"/>
        <v>0</v>
      </c>
      <c r="M44" s="135"/>
      <c r="N44" s="135"/>
      <c r="O44" s="134">
        <f t="shared" ref="O44" si="18">SUM(O40:O43)</f>
        <v>0</v>
      </c>
      <c r="P44" s="115"/>
    </row>
    <row r="45" spans="1:16" ht="29.5" customHeight="1">
      <c r="A45" s="115"/>
      <c r="B45" s="417"/>
      <c r="C45" s="417"/>
      <c r="D45" s="417"/>
      <c r="E45" s="415" t="s">
        <v>30</v>
      </c>
      <c r="F45" s="239" t="s">
        <v>612</v>
      </c>
      <c r="G45" s="132"/>
      <c r="H45" s="132"/>
      <c r="I45" s="132"/>
      <c r="J45" s="132"/>
      <c r="K45" s="132"/>
      <c r="L45" s="132"/>
      <c r="M45" s="240" t="s">
        <v>611</v>
      </c>
      <c r="N45" s="133"/>
      <c r="O45" s="132">
        <f t="shared" ref="O45:O48" si="19">N45*H45</f>
        <v>0</v>
      </c>
      <c r="P45" s="115"/>
    </row>
    <row r="46" spans="1:16" ht="29.5" customHeight="1">
      <c r="A46" s="115"/>
      <c r="B46" s="417"/>
      <c r="C46" s="417"/>
      <c r="D46" s="417"/>
      <c r="E46" s="415"/>
      <c r="F46" s="239" t="s">
        <v>612</v>
      </c>
      <c r="G46" s="132"/>
      <c r="H46" s="132"/>
      <c r="I46" s="132"/>
      <c r="J46" s="132"/>
      <c r="K46" s="132"/>
      <c r="L46" s="132"/>
      <c r="M46" s="240" t="s">
        <v>611</v>
      </c>
      <c r="N46" s="133"/>
      <c r="O46" s="132">
        <f t="shared" si="19"/>
        <v>0</v>
      </c>
      <c r="P46" s="115"/>
    </row>
    <row r="47" spans="1:16" ht="29.5" customHeight="1">
      <c r="A47" s="115"/>
      <c r="B47" s="417"/>
      <c r="C47" s="417"/>
      <c r="D47" s="417"/>
      <c r="E47" s="415"/>
      <c r="F47" s="239" t="s">
        <v>612</v>
      </c>
      <c r="G47" s="132"/>
      <c r="H47" s="132"/>
      <c r="I47" s="132"/>
      <c r="J47" s="132"/>
      <c r="K47" s="132"/>
      <c r="L47" s="132"/>
      <c r="M47" s="240" t="s">
        <v>611</v>
      </c>
      <c r="N47" s="133"/>
      <c r="O47" s="132">
        <f t="shared" si="19"/>
        <v>0</v>
      </c>
      <c r="P47" s="115"/>
    </row>
    <row r="48" spans="1:16" ht="29.5" customHeight="1">
      <c r="A48" s="115"/>
      <c r="B48" s="417"/>
      <c r="C48" s="417"/>
      <c r="D48" s="417"/>
      <c r="E48" s="415"/>
      <c r="F48" s="239" t="s">
        <v>612</v>
      </c>
      <c r="G48" s="132"/>
      <c r="H48" s="132"/>
      <c r="I48" s="132"/>
      <c r="J48" s="132"/>
      <c r="K48" s="132"/>
      <c r="L48" s="132"/>
      <c r="M48" s="240" t="s">
        <v>611</v>
      </c>
      <c r="N48" s="133"/>
      <c r="O48" s="132">
        <f t="shared" si="19"/>
        <v>0</v>
      </c>
      <c r="P48" s="115"/>
    </row>
    <row r="49" spans="1:16" ht="22.4" customHeight="1">
      <c r="A49" s="115"/>
      <c r="B49" s="417"/>
      <c r="C49" s="417"/>
      <c r="D49" s="417"/>
      <c r="E49" s="415" t="s">
        <v>104</v>
      </c>
      <c r="F49" s="415"/>
      <c r="G49" s="134">
        <f>SUM(G45:G48)</f>
        <v>0</v>
      </c>
      <c r="H49" s="134">
        <f t="shared" ref="H49:L49" si="20">SUM(H45:H48)</f>
        <v>0</v>
      </c>
      <c r="I49" s="134">
        <f t="shared" si="20"/>
        <v>0</v>
      </c>
      <c r="J49" s="134">
        <f t="shared" si="20"/>
        <v>0</v>
      </c>
      <c r="K49" s="134">
        <f t="shared" si="20"/>
        <v>0</v>
      </c>
      <c r="L49" s="134">
        <f t="shared" si="20"/>
        <v>0</v>
      </c>
      <c r="M49" s="135"/>
      <c r="N49" s="135"/>
      <c r="O49" s="134">
        <f t="shared" ref="O49" si="21">SUM(O45:O48)</f>
        <v>0</v>
      </c>
      <c r="P49" s="115"/>
    </row>
    <row r="50" spans="1:16" ht="32.15" customHeight="1">
      <c r="A50" s="115"/>
      <c r="B50" s="417"/>
      <c r="C50" s="417"/>
      <c r="D50" s="417"/>
      <c r="E50" s="415" t="s">
        <v>32</v>
      </c>
      <c r="F50" s="239" t="s">
        <v>612</v>
      </c>
      <c r="G50" s="132"/>
      <c r="H50" s="132"/>
      <c r="I50" s="132"/>
      <c r="J50" s="132"/>
      <c r="K50" s="132"/>
      <c r="L50" s="132"/>
      <c r="M50" s="240" t="s">
        <v>611</v>
      </c>
      <c r="N50" s="133"/>
      <c r="O50" s="132">
        <f t="shared" ref="O50:O53" si="22">N50*H50</f>
        <v>0</v>
      </c>
      <c r="P50" s="115"/>
    </row>
    <row r="51" spans="1:16" ht="32.15" customHeight="1">
      <c r="A51" s="115"/>
      <c r="B51" s="417"/>
      <c r="C51" s="417"/>
      <c r="D51" s="417"/>
      <c r="E51" s="415"/>
      <c r="F51" s="239" t="s">
        <v>612</v>
      </c>
      <c r="G51" s="132"/>
      <c r="H51" s="132"/>
      <c r="I51" s="132"/>
      <c r="J51" s="132"/>
      <c r="K51" s="132"/>
      <c r="L51" s="132"/>
      <c r="M51" s="240" t="s">
        <v>611</v>
      </c>
      <c r="N51" s="133"/>
      <c r="O51" s="132">
        <f t="shared" si="22"/>
        <v>0</v>
      </c>
      <c r="P51" s="115"/>
    </row>
    <row r="52" spans="1:16" ht="32.15" customHeight="1">
      <c r="A52" s="115"/>
      <c r="B52" s="417"/>
      <c r="C52" s="417"/>
      <c r="D52" s="417"/>
      <c r="E52" s="415"/>
      <c r="F52" s="239" t="s">
        <v>612</v>
      </c>
      <c r="G52" s="132"/>
      <c r="H52" s="132"/>
      <c r="I52" s="132"/>
      <c r="J52" s="132"/>
      <c r="K52" s="132"/>
      <c r="L52" s="132"/>
      <c r="M52" s="240" t="s">
        <v>611</v>
      </c>
      <c r="N52" s="133"/>
      <c r="O52" s="132">
        <f t="shared" si="22"/>
        <v>0</v>
      </c>
      <c r="P52" s="115"/>
    </row>
    <row r="53" spans="1:16" ht="32.15" customHeight="1">
      <c r="A53" s="115"/>
      <c r="B53" s="417"/>
      <c r="C53" s="417"/>
      <c r="D53" s="417"/>
      <c r="E53" s="415"/>
      <c r="F53" s="239" t="s">
        <v>612</v>
      </c>
      <c r="G53" s="132"/>
      <c r="H53" s="132"/>
      <c r="I53" s="132"/>
      <c r="J53" s="132"/>
      <c r="K53" s="132"/>
      <c r="L53" s="132"/>
      <c r="M53" s="240" t="s">
        <v>611</v>
      </c>
      <c r="N53" s="133"/>
      <c r="O53" s="132">
        <f t="shared" si="22"/>
        <v>0</v>
      </c>
      <c r="P53" s="115"/>
    </row>
    <row r="54" spans="1:16" ht="22.4" customHeight="1">
      <c r="A54" s="115"/>
      <c r="B54" s="417"/>
      <c r="C54" s="417"/>
      <c r="D54" s="417"/>
      <c r="E54" s="415" t="s">
        <v>105</v>
      </c>
      <c r="F54" s="415"/>
      <c r="G54" s="134">
        <f>SUM(G50:G53)</f>
        <v>0</v>
      </c>
      <c r="H54" s="134">
        <f t="shared" ref="H54:L54" si="23">SUM(H50:H53)</f>
        <v>0</v>
      </c>
      <c r="I54" s="134">
        <f t="shared" si="23"/>
        <v>0</v>
      </c>
      <c r="J54" s="134">
        <f t="shared" si="23"/>
        <v>0</v>
      </c>
      <c r="K54" s="134">
        <f t="shared" si="23"/>
        <v>0</v>
      </c>
      <c r="L54" s="134">
        <f t="shared" si="23"/>
        <v>0</v>
      </c>
      <c r="M54" s="135"/>
      <c r="N54" s="135"/>
      <c r="O54" s="134">
        <f t="shared" ref="O54" si="24">SUM(O50:O53)</f>
        <v>0</v>
      </c>
      <c r="P54" s="115"/>
    </row>
    <row r="55" spans="1:16" ht="35.15" customHeight="1">
      <c r="A55" s="115"/>
      <c r="B55" s="417"/>
      <c r="C55" s="417"/>
      <c r="D55" s="417"/>
      <c r="E55" s="136" t="s">
        <v>100</v>
      </c>
      <c r="F55" s="239" t="s">
        <v>612</v>
      </c>
      <c r="G55" s="139"/>
      <c r="H55" s="139"/>
      <c r="I55" s="139"/>
      <c r="J55" s="139"/>
      <c r="K55" s="139"/>
      <c r="L55" s="139"/>
      <c r="M55" s="240" t="s">
        <v>611</v>
      </c>
      <c r="N55" s="133"/>
      <c r="O55" s="132">
        <f>N55*H55</f>
        <v>0</v>
      </c>
      <c r="P55" s="115"/>
    </row>
    <row r="56" spans="1:16" s="129" customFormat="1" ht="22.4" customHeight="1">
      <c r="A56" s="128"/>
      <c r="B56" s="417"/>
      <c r="C56" s="417"/>
      <c r="D56" s="417"/>
      <c r="E56" s="416" t="s">
        <v>106</v>
      </c>
      <c r="F56" s="416"/>
      <c r="G56" s="137">
        <f>G44+G49+G54</f>
        <v>0</v>
      </c>
      <c r="H56" s="137">
        <f t="shared" ref="H56:L56" si="25">H44+H49+H54</f>
        <v>0</v>
      </c>
      <c r="I56" s="137">
        <f t="shared" si="25"/>
        <v>0</v>
      </c>
      <c r="J56" s="137">
        <f t="shared" si="25"/>
        <v>0</v>
      </c>
      <c r="K56" s="137">
        <f t="shared" si="25"/>
        <v>0</v>
      </c>
      <c r="L56" s="137">
        <f t="shared" si="25"/>
        <v>0</v>
      </c>
      <c r="M56" s="233"/>
      <c r="N56" s="138"/>
      <c r="O56" s="137">
        <f t="shared" ref="O56" si="26">O44+O49+O54</f>
        <v>0</v>
      </c>
      <c r="P56" s="128"/>
    </row>
    <row r="57" spans="1:16" ht="48" customHeight="1">
      <c r="A57" s="115"/>
      <c r="B57" s="417" t="s">
        <v>107</v>
      </c>
      <c r="C57" s="417"/>
      <c r="D57" s="417"/>
      <c r="E57" s="415" t="s">
        <v>90</v>
      </c>
      <c r="F57" s="239" t="s">
        <v>612</v>
      </c>
      <c r="G57" s="132"/>
      <c r="H57" s="132"/>
      <c r="I57" s="132"/>
      <c r="J57" s="132"/>
      <c r="K57" s="132"/>
      <c r="L57" s="132"/>
      <c r="M57" s="240" t="s">
        <v>613</v>
      </c>
      <c r="N57" s="133"/>
      <c r="O57" s="132">
        <f>N57*H57</f>
        <v>0</v>
      </c>
      <c r="P57" s="115"/>
    </row>
    <row r="58" spans="1:16" ht="48" customHeight="1">
      <c r="A58" s="115"/>
      <c r="B58" s="417"/>
      <c r="C58" s="417"/>
      <c r="D58" s="417"/>
      <c r="E58" s="415"/>
      <c r="F58" s="239" t="s">
        <v>612</v>
      </c>
      <c r="G58" s="132"/>
      <c r="H58" s="132"/>
      <c r="I58" s="132"/>
      <c r="J58" s="132"/>
      <c r="K58" s="132"/>
      <c r="L58" s="132"/>
      <c r="M58" s="240" t="s">
        <v>613</v>
      </c>
      <c r="N58" s="133"/>
      <c r="O58" s="132">
        <f t="shared" ref="O58" si="27">N58*H58</f>
        <v>0</v>
      </c>
      <c r="P58" s="115"/>
    </row>
    <row r="59" spans="1:16" ht="48" customHeight="1">
      <c r="A59" s="115"/>
      <c r="B59" s="417"/>
      <c r="C59" s="417"/>
      <c r="D59" s="417"/>
      <c r="E59" s="415"/>
      <c r="F59" s="239" t="s">
        <v>612</v>
      </c>
      <c r="G59" s="132"/>
      <c r="H59" s="132"/>
      <c r="I59" s="132"/>
      <c r="J59" s="132"/>
      <c r="K59" s="132"/>
      <c r="L59" s="132"/>
      <c r="M59" s="240" t="s">
        <v>613</v>
      </c>
      <c r="N59" s="133"/>
      <c r="O59" s="132">
        <f>N59*H59</f>
        <v>0</v>
      </c>
      <c r="P59" s="115"/>
    </row>
    <row r="60" spans="1:16" ht="48" customHeight="1">
      <c r="A60" s="115"/>
      <c r="B60" s="417"/>
      <c r="C60" s="417"/>
      <c r="D60" s="417"/>
      <c r="E60" s="415"/>
      <c r="F60" s="239" t="s">
        <v>612</v>
      </c>
      <c r="G60" s="132"/>
      <c r="H60" s="132"/>
      <c r="I60" s="132"/>
      <c r="J60" s="132"/>
      <c r="K60" s="132"/>
      <c r="L60" s="132"/>
      <c r="M60" s="240" t="s">
        <v>613</v>
      </c>
      <c r="N60" s="133"/>
      <c r="O60" s="132">
        <f>N60*H60</f>
        <v>0</v>
      </c>
      <c r="P60" s="115"/>
    </row>
    <row r="61" spans="1:16" ht="22.4" customHeight="1">
      <c r="A61" s="115"/>
      <c r="B61" s="417"/>
      <c r="C61" s="417"/>
      <c r="D61" s="417"/>
      <c r="E61" s="415" t="s">
        <v>108</v>
      </c>
      <c r="F61" s="415"/>
      <c r="G61" s="134">
        <f>SUM(G57:G60)</f>
        <v>0</v>
      </c>
      <c r="H61" s="134">
        <f t="shared" ref="H61:L61" si="28">SUM(H57:H60)</f>
        <v>0</v>
      </c>
      <c r="I61" s="134">
        <f t="shared" si="28"/>
        <v>0</v>
      </c>
      <c r="J61" s="134">
        <f t="shared" si="28"/>
        <v>0</v>
      </c>
      <c r="K61" s="134">
        <f t="shared" si="28"/>
        <v>0</v>
      </c>
      <c r="L61" s="134">
        <f t="shared" si="28"/>
        <v>0</v>
      </c>
      <c r="M61" s="135"/>
      <c r="N61" s="135"/>
      <c r="O61" s="134">
        <f t="shared" ref="O61" si="29">SUM(O57:O60)</f>
        <v>0</v>
      </c>
      <c r="P61" s="115"/>
    </row>
    <row r="62" spans="1:16" ht="42" customHeight="1">
      <c r="A62" s="115"/>
      <c r="B62" s="417"/>
      <c r="C62" s="417"/>
      <c r="D62" s="417"/>
      <c r="E62" s="415" t="s">
        <v>30</v>
      </c>
      <c r="F62" s="239" t="s">
        <v>612</v>
      </c>
      <c r="G62" s="132"/>
      <c r="H62" s="132"/>
      <c r="I62" s="132"/>
      <c r="J62" s="132"/>
      <c r="K62" s="132"/>
      <c r="L62" s="132"/>
      <c r="M62" s="240" t="s">
        <v>613</v>
      </c>
      <c r="N62" s="133"/>
      <c r="O62" s="132">
        <f t="shared" ref="O62:O65" si="30">N62*H62</f>
        <v>0</v>
      </c>
      <c r="P62" s="115"/>
    </row>
    <row r="63" spans="1:16" ht="42" customHeight="1">
      <c r="A63" s="115"/>
      <c r="B63" s="417"/>
      <c r="C63" s="417"/>
      <c r="D63" s="417"/>
      <c r="E63" s="415"/>
      <c r="F63" s="239" t="s">
        <v>612</v>
      </c>
      <c r="G63" s="132"/>
      <c r="H63" s="132"/>
      <c r="I63" s="132"/>
      <c r="J63" s="132"/>
      <c r="K63" s="132"/>
      <c r="L63" s="132"/>
      <c r="M63" s="240" t="s">
        <v>613</v>
      </c>
      <c r="N63" s="133"/>
      <c r="O63" s="132">
        <f t="shared" si="30"/>
        <v>0</v>
      </c>
      <c r="P63" s="115"/>
    </row>
    <row r="64" spans="1:16" ht="42" customHeight="1">
      <c r="A64" s="115"/>
      <c r="B64" s="417"/>
      <c r="C64" s="417"/>
      <c r="D64" s="417"/>
      <c r="E64" s="415"/>
      <c r="F64" s="239" t="s">
        <v>612</v>
      </c>
      <c r="G64" s="132"/>
      <c r="H64" s="132"/>
      <c r="I64" s="132"/>
      <c r="J64" s="132"/>
      <c r="K64" s="132"/>
      <c r="L64" s="132"/>
      <c r="M64" s="240" t="s">
        <v>613</v>
      </c>
      <c r="N64" s="133"/>
      <c r="O64" s="132">
        <f t="shared" si="30"/>
        <v>0</v>
      </c>
      <c r="P64" s="115"/>
    </row>
    <row r="65" spans="1:16" ht="42" customHeight="1">
      <c r="A65" s="115"/>
      <c r="B65" s="417"/>
      <c r="C65" s="417"/>
      <c r="D65" s="417"/>
      <c r="E65" s="415"/>
      <c r="F65" s="239" t="s">
        <v>612</v>
      </c>
      <c r="G65" s="132"/>
      <c r="H65" s="132"/>
      <c r="I65" s="132"/>
      <c r="J65" s="132"/>
      <c r="K65" s="132"/>
      <c r="L65" s="132"/>
      <c r="M65" s="240" t="s">
        <v>613</v>
      </c>
      <c r="N65" s="133"/>
      <c r="O65" s="132">
        <f t="shared" si="30"/>
        <v>0</v>
      </c>
      <c r="P65" s="115"/>
    </row>
    <row r="66" spans="1:16" ht="22.4" customHeight="1">
      <c r="A66" s="115"/>
      <c r="B66" s="417"/>
      <c r="C66" s="417"/>
      <c r="D66" s="417"/>
      <c r="E66" s="415" t="s">
        <v>109</v>
      </c>
      <c r="F66" s="415"/>
      <c r="G66" s="134">
        <f>SUM(G62:G65)</f>
        <v>0</v>
      </c>
      <c r="H66" s="134">
        <f t="shared" ref="H66:L66" si="31">SUM(H62:H65)</f>
        <v>0</v>
      </c>
      <c r="I66" s="134">
        <f t="shared" si="31"/>
        <v>0</v>
      </c>
      <c r="J66" s="134">
        <f t="shared" si="31"/>
        <v>0</v>
      </c>
      <c r="K66" s="134">
        <f t="shared" si="31"/>
        <v>0</v>
      </c>
      <c r="L66" s="134">
        <f t="shared" si="31"/>
        <v>0</v>
      </c>
      <c r="M66" s="135"/>
      <c r="N66" s="135"/>
      <c r="O66" s="134">
        <f t="shared" ref="O66" si="32">SUM(O62:O65)</f>
        <v>0</v>
      </c>
      <c r="P66" s="115"/>
    </row>
    <row r="67" spans="1:16" ht="46.5" customHeight="1">
      <c r="A67" s="115"/>
      <c r="B67" s="417"/>
      <c r="C67" s="417"/>
      <c r="D67" s="417"/>
      <c r="E67" s="415" t="s">
        <v>32</v>
      </c>
      <c r="F67" s="239" t="s">
        <v>612</v>
      </c>
      <c r="G67" s="132"/>
      <c r="H67" s="132"/>
      <c r="I67" s="132"/>
      <c r="J67" s="132"/>
      <c r="K67" s="132"/>
      <c r="L67" s="132"/>
      <c r="M67" s="240" t="s">
        <v>613</v>
      </c>
      <c r="N67" s="133"/>
      <c r="O67" s="132">
        <f t="shared" ref="O67:O70" si="33">N67*H67</f>
        <v>0</v>
      </c>
      <c r="P67" s="115"/>
    </row>
    <row r="68" spans="1:16" ht="46.5" customHeight="1">
      <c r="A68" s="115"/>
      <c r="B68" s="417"/>
      <c r="C68" s="417"/>
      <c r="D68" s="417"/>
      <c r="E68" s="415"/>
      <c r="F68" s="239" t="s">
        <v>612</v>
      </c>
      <c r="G68" s="132"/>
      <c r="H68" s="132"/>
      <c r="I68" s="132"/>
      <c r="J68" s="132"/>
      <c r="K68" s="132"/>
      <c r="L68" s="132"/>
      <c r="M68" s="240" t="s">
        <v>613</v>
      </c>
      <c r="N68" s="133"/>
      <c r="O68" s="132">
        <f t="shared" si="33"/>
        <v>0</v>
      </c>
      <c r="P68" s="115"/>
    </row>
    <row r="69" spans="1:16" ht="46.5" customHeight="1">
      <c r="A69" s="115"/>
      <c r="B69" s="417"/>
      <c r="C69" s="417"/>
      <c r="D69" s="417"/>
      <c r="E69" s="415"/>
      <c r="F69" s="239" t="s">
        <v>612</v>
      </c>
      <c r="G69" s="132"/>
      <c r="H69" s="132"/>
      <c r="I69" s="132"/>
      <c r="J69" s="132"/>
      <c r="K69" s="132"/>
      <c r="L69" s="132"/>
      <c r="M69" s="240" t="s">
        <v>613</v>
      </c>
      <c r="N69" s="133"/>
      <c r="O69" s="132">
        <f t="shared" si="33"/>
        <v>0</v>
      </c>
      <c r="P69" s="115"/>
    </row>
    <row r="70" spans="1:16" ht="46.5" customHeight="1">
      <c r="A70" s="115"/>
      <c r="B70" s="417"/>
      <c r="C70" s="417"/>
      <c r="D70" s="417"/>
      <c r="E70" s="415"/>
      <c r="F70" s="239" t="s">
        <v>612</v>
      </c>
      <c r="G70" s="132"/>
      <c r="H70" s="132"/>
      <c r="I70" s="132"/>
      <c r="J70" s="132"/>
      <c r="K70" s="132"/>
      <c r="L70" s="132"/>
      <c r="M70" s="240" t="s">
        <v>613</v>
      </c>
      <c r="N70" s="133"/>
      <c r="O70" s="132">
        <f t="shared" si="33"/>
        <v>0</v>
      </c>
      <c r="P70" s="115"/>
    </row>
    <row r="71" spans="1:16" ht="22.4" customHeight="1">
      <c r="A71" s="115"/>
      <c r="B71" s="417"/>
      <c r="C71" s="417"/>
      <c r="D71" s="417"/>
      <c r="E71" s="415" t="s">
        <v>110</v>
      </c>
      <c r="F71" s="415"/>
      <c r="G71" s="134">
        <f>SUM(G67:G70)</f>
        <v>0</v>
      </c>
      <c r="H71" s="134">
        <f t="shared" ref="H71:L71" si="34">SUM(H67:H70)</f>
        <v>0</v>
      </c>
      <c r="I71" s="134">
        <f t="shared" si="34"/>
        <v>0</v>
      </c>
      <c r="J71" s="134">
        <f t="shared" si="34"/>
        <v>0</v>
      </c>
      <c r="K71" s="134">
        <f t="shared" si="34"/>
        <v>0</v>
      </c>
      <c r="L71" s="134">
        <f t="shared" si="34"/>
        <v>0</v>
      </c>
      <c r="M71" s="135"/>
      <c r="N71" s="135"/>
      <c r="O71" s="134">
        <f t="shared" ref="O71" si="35">SUM(O67:O70)</f>
        <v>0</v>
      </c>
      <c r="P71" s="115"/>
    </row>
    <row r="72" spans="1:16" ht="45.65" customHeight="1">
      <c r="A72" s="115"/>
      <c r="B72" s="417"/>
      <c r="C72" s="417"/>
      <c r="D72" s="417"/>
      <c r="E72" s="136" t="s">
        <v>100</v>
      </c>
      <c r="F72" s="239" t="s">
        <v>612</v>
      </c>
      <c r="G72" s="139"/>
      <c r="H72" s="139"/>
      <c r="I72" s="139"/>
      <c r="J72" s="139"/>
      <c r="K72" s="139"/>
      <c r="L72" s="139"/>
      <c r="M72" s="240" t="s">
        <v>613</v>
      </c>
      <c r="N72" s="133"/>
      <c r="O72" s="132">
        <f>N72*H72</f>
        <v>0</v>
      </c>
      <c r="P72" s="115"/>
    </row>
    <row r="73" spans="1:16" s="129" customFormat="1" ht="22.4" customHeight="1">
      <c r="A73" s="128"/>
      <c r="B73" s="417"/>
      <c r="C73" s="417"/>
      <c r="D73" s="417"/>
      <c r="E73" s="416" t="s">
        <v>111</v>
      </c>
      <c r="F73" s="416"/>
      <c r="G73" s="137">
        <f>G61+G66+G71</f>
        <v>0</v>
      </c>
      <c r="H73" s="137">
        <f t="shared" ref="H73:L73" si="36">H61+H66+H71</f>
        <v>0</v>
      </c>
      <c r="I73" s="137">
        <f t="shared" si="36"/>
        <v>0</v>
      </c>
      <c r="J73" s="137">
        <f t="shared" si="36"/>
        <v>0</v>
      </c>
      <c r="K73" s="137">
        <f t="shared" si="36"/>
        <v>0</v>
      </c>
      <c r="L73" s="137">
        <f t="shared" si="36"/>
        <v>0</v>
      </c>
      <c r="M73" s="233"/>
      <c r="N73" s="138"/>
      <c r="O73" s="137">
        <f t="shared" ref="O73" si="37">O61+O66+O71</f>
        <v>0</v>
      </c>
      <c r="P73" s="128"/>
    </row>
    <row r="74" spans="1:16" ht="22.4" customHeight="1">
      <c r="A74" s="115"/>
      <c r="B74" s="417" t="s">
        <v>112</v>
      </c>
      <c r="C74" s="417"/>
      <c r="D74" s="417"/>
      <c r="E74" s="415" t="s">
        <v>90</v>
      </c>
      <c r="F74" s="239" t="s">
        <v>612</v>
      </c>
      <c r="G74" s="132"/>
      <c r="H74" s="132"/>
      <c r="I74" s="132"/>
      <c r="J74" s="132"/>
      <c r="K74" s="132"/>
      <c r="L74" s="132"/>
      <c r="M74" s="240" t="s">
        <v>614</v>
      </c>
      <c r="N74" s="133"/>
      <c r="O74" s="132">
        <f t="shared" ref="O74:O77" si="38">N74*H74</f>
        <v>0</v>
      </c>
      <c r="P74" s="115"/>
    </row>
    <row r="75" spans="1:16" ht="22.4" customHeight="1">
      <c r="A75" s="115"/>
      <c r="B75" s="417"/>
      <c r="C75" s="417"/>
      <c r="D75" s="417"/>
      <c r="E75" s="415"/>
      <c r="F75" s="239" t="s">
        <v>612</v>
      </c>
      <c r="G75" s="132"/>
      <c r="H75" s="132"/>
      <c r="I75" s="132"/>
      <c r="J75" s="132"/>
      <c r="K75" s="132"/>
      <c r="L75" s="132"/>
      <c r="M75" s="240" t="s">
        <v>614</v>
      </c>
      <c r="N75" s="133"/>
      <c r="O75" s="132">
        <f t="shared" si="38"/>
        <v>0</v>
      </c>
      <c r="P75" s="115"/>
    </row>
    <row r="76" spans="1:16" ht="22.4" customHeight="1">
      <c r="A76" s="115"/>
      <c r="B76" s="417"/>
      <c r="C76" s="417"/>
      <c r="D76" s="417"/>
      <c r="E76" s="415"/>
      <c r="F76" s="239" t="s">
        <v>612</v>
      </c>
      <c r="G76" s="132"/>
      <c r="H76" s="132"/>
      <c r="I76" s="132"/>
      <c r="J76" s="132"/>
      <c r="K76" s="132"/>
      <c r="L76" s="132"/>
      <c r="M76" s="240" t="s">
        <v>614</v>
      </c>
      <c r="N76" s="133"/>
      <c r="O76" s="132">
        <f t="shared" si="38"/>
        <v>0</v>
      </c>
      <c r="P76" s="115"/>
    </row>
    <row r="77" spans="1:16" ht="22.4" customHeight="1">
      <c r="A77" s="115"/>
      <c r="B77" s="417"/>
      <c r="C77" s="417"/>
      <c r="D77" s="417"/>
      <c r="E77" s="415"/>
      <c r="F77" s="239" t="s">
        <v>612</v>
      </c>
      <c r="G77" s="132"/>
      <c r="H77" s="132"/>
      <c r="I77" s="132"/>
      <c r="J77" s="132"/>
      <c r="K77" s="132"/>
      <c r="L77" s="132"/>
      <c r="M77" s="240" t="s">
        <v>614</v>
      </c>
      <c r="N77" s="133"/>
      <c r="O77" s="132">
        <f t="shared" si="38"/>
        <v>0</v>
      </c>
      <c r="P77" s="115"/>
    </row>
    <row r="78" spans="1:16" ht="22.4" customHeight="1">
      <c r="A78" s="115"/>
      <c r="B78" s="417"/>
      <c r="C78" s="417"/>
      <c r="D78" s="417"/>
      <c r="E78" s="415" t="s">
        <v>113</v>
      </c>
      <c r="F78" s="415"/>
      <c r="G78" s="134">
        <f>SUM(G74:G77)</f>
        <v>0</v>
      </c>
      <c r="H78" s="134">
        <f t="shared" ref="H78:L78" si="39">SUM(H74:H77)</f>
        <v>0</v>
      </c>
      <c r="I78" s="134">
        <f t="shared" si="39"/>
        <v>0</v>
      </c>
      <c r="J78" s="134">
        <f t="shared" si="39"/>
        <v>0</v>
      </c>
      <c r="K78" s="134">
        <f t="shared" si="39"/>
        <v>0</v>
      </c>
      <c r="L78" s="134">
        <f t="shared" si="39"/>
        <v>0</v>
      </c>
      <c r="M78" s="135"/>
      <c r="N78" s="135"/>
      <c r="O78" s="134">
        <f t="shared" ref="O78" si="40">SUM(O74:O77)</f>
        <v>0</v>
      </c>
      <c r="P78" s="115"/>
    </row>
    <row r="79" spans="1:16" ht="22.4" customHeight="1">
      <c r="A79" s="115"/>
      <c r="B79" s="417"/>
      <c r="C79" s="417"/>
      <c r="D79" s="417"/>
      <c r="E79" s="415" t="s">
        <v>30</v>
      </c>
      <c r="F79" s="239" t="s">
        <v>612</v>
      </c>
      <c r="G79" s="132"/>
      <c r="H79" s="132"/>
      <c r="I79" s="132"/>
      <c r="J79" s="132"/>
      <c r="K79" s="132"/>
      <c r="L79" s="132"/>
      <c r="M79" s="240" t="s">
        <v>614</v>
      </c>
      <c r="N79" s="133"/>
      <c r="O79" s="132">
        <f t="shared" ref="O79:O82" si="41">N79*H79</f>
        <v>0</v>
      </c>
      <c r="P79" s="115"/>
    </row>
    <row r="80" spans="1:16" ht="22.4" customHeight="1">
      <c r="A80" s="115"/>
      <c r="B80" s="417"/>
      <c r="C80" s="417"/>
      <c r="D80" s="417"/>
      <c r="E80" s="415"/>
      <c r="F80" s="239" t="s">
        <v>612</v>
      </c>
      <c r="G80" s="132"/>
      <c r="H80" s="132"/>
      <c r="I80" s="132"/>
      <c r="J80" s="132"/>
      <c r="K80" s="132"/>
      <c r="L80" s="132"/>
      <c r="M80" s="240" t="s">
        <v>614</v>
      </c>
      <c r="N80" s="133"/>
      <c r="O80" s="132">
        <f t="shared" si="41"/>
        <v>0</v>
      </c>
      <c r="P80" s="115"/>
    </row>
    <row r="81" spans="1:16" ht="22.4" customHeight="1">
      <c r="A81" s="115"/>
      <c r="B81" s="417"/>
      <c r="C81" s="417"/>
      <c r="D81" s="417"/>
      <c r="E81" s="415"/>
      <c r="F81" s="239" t="s">
        <v>612</v>
      </c>
      <c r="G81" s="132"/>
      <c r="H81" s="132"/>
      <c r="I81" s="132"/>
      <c r="J81" s="132"/>
      <c r="K81" s="132"/>
      <c r="L81" s="132"/>
      <c r="M81" s="240" t="s">
        <v>614</v>
      </c>
      <c r="N81" s="133"/>
      <c r="O81" s="132">
        <f t="shared" si="41"/>
        <v>0</v>
      </c>
      <c r="P81" s="115"/>
    </row>
    <row r="82" spans="1:16" ht="22.4" customHeight="1">
      <c r="A82" s="115"/>
      <c r="B82" s="417"/>
      <c r="C82" s="417"/>
      <c r="D82" s="417"/>
      <c r="E82" s="415"/>
      <c r="F82" s="239" t="s">
        <v>612</v>
      </c>
      <c r="G82" s="132"/>
      <c r="H82" s="132"/>
      <c r="I82" s="132"/>
      <c r="J82" s="132"/>
      <c r="K82" s="132"/>
      <c r="L82" s="132"/>
      <c r="M82" s="240" t="s">
        <v>614</v>
      </c>
      <c r="N82" s="133"/>
      <c r="O82" s="132">
        <f t="shared" si="41"/>
        <v>0</v>
      </c>
      <c r="P82" s="115"/>
    </row>
    <row r="83" spans="1:16" ht="22.4" customHeight="1">
      <c r="A83" s="115"/>
      <c r="B83" s="417"/>
      <c r="C83" s="417"/>
      <c r="D83" s="417"/>
      <c r="E83" s="415" t="s">
        <v>114</v>
      </c>
      <c r="F83" s="415"/>
      <c r="G83" s="134">
        <f>SUM(G79:G82)</f>
        <v>0</v>
      </c>
      <c r="H83" s="134">
        <f t="shared" ref="H83:L83" si="42">SUM(H79:H82)</f>
        <v>0</v>
      </c>
      <c r="I83" s="134">
        <f t="shared" si="42"/>
        <v>0</v>
      </c>
      <c r="J83" s="134">
        <f t="shared" si="42"/>
        <v>0</v>
      </c>
      <c r="K83" s="134">
        <f t="shared" si="42"/>
        <v>0</v>
      </c>
      <c r="L83" s="134">
        <f t="shared" si="42"/>
        <v>0</v>
      </c>
      <c r="M83" s="135"/>
      <c r="N83" s="135"/>
      <c r="O83" s="134">
        <f t="shared" ref="O83" si="43">SUM(O79:O82)</f>
        <v>0</v>
      </c>
      <c r="P83" s="115"/>
    </row>
    <row r="84" spans="1:16" ht="22.4" customHeight="1">
      <c r="A84" s="115"/>
      <c r="B84" s="417"/>
      <c r="C84" s="417"/>
      <c r="D84" s="417"/>
      <c r="E84" s="415" t="s">
        <v>32</v>
      </c>
      <c r="F84" s="239" t="s">
        <v>612</v>
      </c>
      <c r="G84" s="132"/>
      <c r="H84" s="132"/>
      <c r="I84" s="132"/>
      <c r="J84" s="132"/>
      <c r="K84" s="132"/>
      <c r="L84" s="132"/>
      <c r="M84" s="240" t="s">
        <v>614</v>
      </c>
      <c r="N84" s="133"/>
      <c r="O84" s="132">
        <f t="shared" ref="O84:O86" si="44">N84*H84</f>
        <v>0</v>
      </c>
      <c r="P84" s="115"/>
    </row>
    <row r="85" spans="1:16" ht="22.4" customHeight="1">
      <c r="A85" s="115"/>
      <c r="B85" s="417"/>
      <c r="C85" s="417"/>
      <c r="D85" s="417"/>
      <c r="E85" s="415"/>
      <c r="F85" s="239" t="s">
        <v>612</v>
      </c>
      <c r="G85" s="132"/>
      <c r="H85" s="132"/>
      <c r="I85" s="132"/>
      <c r="J85" s="132"/>
      <c r="K85" s="132"/>
      <c r="L85" s="132"/>
      <c r="M85" s="240" t="s">
        <v>614</v>
      </c>
      <c r="N85" s="133"/>
      <c r="O85" s="132">
        <f t="shared" si="44"/>
        <v>0</v>
      </c>
      <c r="P85" s="115"/>
    </row>
    <row r="86" spans="1:16" ht="22.4" customHeight="1">
      <c r="A86" s="115"/>
      <c r="B86" s="417"/>
      <c r="C86" s="417"/>
      <c r="D86" s="417"/>
      <c r="E86" s="415"/>
      <c r="F86" s="239" t="s">
        <v>612</v>
      </c>
      <c r="G86" s="132"/>
      <c r="H86" s="132"/>
      <c r="I86" s="132"/>
      <c r="J86" s="132"/>
      <c r="K86" s="132"/>
      <c r="L86" s="132"/>
      <c r="M86" s="240" t="s">
        <v>614</v>
      </c>
      <c r="N86" s="133"/>
      <c r="O86" s="132">
        <f t="shared" si="44"/>
        <v>0</v>
      </c>
      <c r="P86" s="115"/>
    </row>
    <row r="87" spans="1:16" ht="22.4" customHeight="1">
      <c r="A87" s="115"/>
      <c r="B87" s="417"/>
      <c r="C87" s="417"/>
      <c r="D87" s="417"/>
      <c r="E87" s="415"/>
      <c r="F87" s="239" t="s">
        <v>612</v>
      </c>
      <c r="G87" s="132"/>
      <c r="H87" s="132"/>
      <c r="I87" s="132"/>
      <c r="J87" s="132"/>
      <c r="K87" s="132"/>
      <c r="L87" s="132"/>
      <c r="M87" s="240" t="s">
        <v>614</v>
      </c>
      <c r="N87" s="133"/>
      <c r="O87" s="132">
        <f>N87*H87</f>
        <v>0</v>
      </c>
      <c r="P87" s="115"/>
    </row>
    <row r="88" spans="1:16" ht="22.4" customHeight="1">
      <c r="A88" s="115"/>
      <c r="B88" s="417"/>
      <c r="C88" s="417"/>
      <c r="D88" s="417"/>
      <c r="E88" s="415" t="s">
        <v>115</v>
      </c>
      <c r="F88" s="415"/>
      <c r="G88" s="134">
        <f>SUM(G84:G87)</f>
        <v>0</v>
      </c>
      <c r="H88" s="134">
        <f t="shared" ref="H88:L88" si="45">SUM(H84:H87)</f>
        <v>0</v>
      </c>
      <c r="I88" s="134">
        <f t="shared" si="45"/>
        <v>0</v>
      </c>
      <c r="J88" s="134">
        <f t="shared" si="45"/>
        <v>0</v>
      </c>
      <c r="K88" s="134">
        <f t="shared" si="45"/>
        <v>0</v>
      </c>
      <c r="L88" s="134">
        <f t="shared" si="45"/>
        <v>0</v>
      </c>
      <c r="M88" s="135"/>
      <c r="N88" s="135"/>
      <c r="O88" s="134">
        <f t="shared" ref="O88" si="46">SUM(O84:O87)</f>
        <v>0</v>
      </c>
      <c r="P88" s="115"/>
    </row>
    <row r="89" spans="1:16" ht="22.4" customHeight="1">
      <c r="A89" s="115"/>
      <c r="B89" s="417"/>
      <c r="C89" s="417"/>
      <c r="D89" s="417"/>
      <c r="E89" s="136" t="s">
        <v>100</v>
      </c>
      <c r="F89" s="239" t="s">
        <v>612</v>
      </c>
      <c r="G89" s="139"/>
      <c r="H89" s="139"/>
      <c r="I89" s="139"/>
      <c r="J89" s="139"/>
      <c r="K89" s="139"/>
      <c r="L89" s="139"/>
      <c r="M89" s="240" t="s">
        <v>614</v>
      </c>
      <c r="N89" s="133"/>
      <c r="O89" s="132">
        <f>N89*H89</f>
        <v>0</v>
      </c>
      <c r="P89" s="115"/>
    </row>
    <row r="90" spans="1:16" s="129" customFormat="1" ht="22.4" customHeight="1">
      <c r="A90" s="128"/>
      <c r="B90" s="417"/>
      <c r="C90" s="417"/>
      <c r="D90" s="417"/>
      <c r="E90" s="416" t="s">
        <v>116</v>
      </c>
      <c r="F90" s="416"/>
      <c r="G90" s="137">
        <f>G78+G83+G88</f>
        <v>0</v>
      </c>
      <c r="H90" s="137">
        <f t="shared" ref="H90:L90" si="47">H78+H83+H88</f>
        <v>0</v>
      </c>
      <c r="I90" s="137">
        <f t="shared" si="47"/>
        <v>0</v>
      </c>
      <c r="J90" s="137">
        <f t="shared" si="47"/>
        <v>0</v>
      </c>
      <c r="K90" s="137">
        <f t="shared" si="47"/>
        <v>0</v>
      </c>
      <c r="L90" s="137">
        <f t="shared" si="47"/>
        <v>0</v>
      </c>
      <c r="M90" s="233"/>
      <c r="N90" s="138"/>
      <c r="O90" s="137">
        <f t="shared" ref="O90" si="48">O78+O83+O88</f>
        <v>0</v>
      </c>
      <c r="P90" s="128"/>
    </row>
    <row r="91" spans="1:16" ht="61" customHeight="1">
      <c r="A91" s="115"/>
      <c r="B91" s="417" t="s">
        <v>117</v>
      </c>
      <c r="C91" s="417"/>
      <c r="D91" s="417"/>
      <c r="E91" s="415" t="s">
        <v>90</v>
      </c>
      <c r="F91" s="239" t="s">
        <v>612</v>
      </c>
      <c r="G91" s="132"/>
      <c r="H91" s="132"/>
      <c r="I91" s="132"/>
      <c r="J91" s="132"/>
      <c r="K91" s="132"/>
      <c r="L91" s="132"/>
      <c r="M91" s="240" t="s">
        <v>700</v>
      </c>
      <c r="N91" s="133"/>
      <c r="O91" s="132">
        <f t="shared" ref="O91:O94" si="49">N91*H91</f>
        <v>0</v>
      </c>
      <c r="P91" s="115"/>
    </row>
    <row r="92" spans="1:16" ht="61" customHeight="1">
      <c r="A92" s="115"/>
      <c r="B92" s="417"/>
      <c r="C92" s="417"/>
      <c r="D92" s="417"/>
      <c r="E92" s="415"/>
      <c r="F92" s="239" t="s">
        <v>612</v>
      </c>
      <c r="G92" s="132"/>
      <c r="H92" s="132"/>
      <c r="I92" s="132"/>
      <c r="J92" s="132"/>
      <c r="K92" s="132"/>
      <c r="L92" s="132"/>
      <c r="M92" s="240" t="s">
        <v>700</v>
      </c>
      <c r="N92" s="133"/>
      <c r="O92" s="132">
        <f t="shared" si="49"/>
        <v>0</v>
      </c>
      <c r="P92" s="115"/>
    </row>
    <row r="93" spans="1:16" ht="61" customHeight="1">
      <c r="A93" s="115"/>
      <c r="B93" s="417"/>
      <c r="C93" s="417"/>
      <c r="D93" s="417"/>
      <c r="E93" s="415"/>
      <c r="F93" s="239" t="s">
        <v>612</v>
      </c>
      <c r="G93" s="132"/>
      <c r="H93" s="132"/>
      <c r="I93" s="132"/>
      <c r="J93" s="132"/>
      <c r="K93" s="132"/>
      <c r="L93" s="132"/>
      <c r="M93" s="240" t="s">
        <v>700</v>
      </c>
      <c r="N93" s="133"/>
      <c r="O93" s="132">
        <f t="shared" si="49"/>
        <v>0</v>
      </c>
      <c r="P93" s="115"/>
    </row>
    <row r="94" spans="1:16" ht="61" customHeight="1">
      <c r="A94" s="115"/>
      <c r="B94" s="417"/>
      <c r="C94" s="417"/>
      <c r="D94" s="417"/>
      <c r="E94" s="415"/>
      <c r="F94" s="239" t="s">
        <v>612</v>
      </c>
      <c r="G94" s="132"/>
      <c r="H94" s="132"/>
      <c r="I94" s="132"/>
      <c r="J94" s="132"/>
      <c r="K94" s="132"/>
      <c r="L94" s="132"/>
      <c r="M94" s="240" t="s">
        <v>700</v>
      </c>
      <c r="N94" s="133"/>
      <c r="O94" s="132">
        <f t="shared" si="49"/>
        <v>0</v>
      </c>
      <c r="P94" s="115"/>
    </row>
    <row r="95" spans="1:16" ht="22.4" customHeight="1">
      <c r="A95" s="115"/>
      <c r="B95" s="417"/>
      <c r="C95" s="417"/>
      <c r="D95" s="417"/>
      <c r="E95" s="415" t="s">
        <v>118</v>
      </c>
      <c r="F95" s="415"/>
      <c r="G95" s="134">
        <f>SUM(G91:G94)</f>
        <v>0</v>
      </c>
      <c r="H95" s="134">
        <f t="shared" ref="H95:L95" si="50">SUM(H91:H94)</f>
        <v>0</v>
      </c>
      <c r="I95" s="134">
        <f t="shared" si="50"/>
        <v>0</v>
      </c>
      <c r="J95" s="134">
        <f t="shared" si="50"/>
        <v>0</v>
      </c>
      <c r="K95" s="134">
        <f t="shared" si="50"/>
        <v>0</v>
      </c>
      <c r="L95" s="134">
        <f t="shared" si="50"/>
        <v>0</v>
      </c>
      <c r="M95" s="135"/>
      <c r="N95" s="135"/>
      <c r="O95" s="134">
        <f t="shared" ref="O95" si="51">SUM(O91:O94)</f>
        <v>0</v>
      </c>
      <c r="P95" s="115"/>
    </row>
    <row r="96" spans="1:16" ht="64.5" customHeight="1">
      <c r="A96" s="115"/>
      <c r="B96" s="417"/>
      <c r="C96" s="417"/>
      <c r="D96" s="417"/>
      <c r="E96" s="415" t="s">
        <v>30</v>
      </c>
      <c r="F96" s="239" t="s">
        <v>612</v>
      </c>
      <c r="G96" s="132"/>
      <c r="H96" s="132"/>
      <c r="I96" s="132"/>
      <c r="J96" s="132"/>
      <c r="K96" s="132"/>
      <c r="L96" s="132"/>
      <c r="M96" s="240" t="s">
        <v>700</v>
      </c>
      <c r="N96" s="133"/>
      <c r="O96" s="132">
        <f t="shared" ref="O96:O99" si="52">N96*H96</f>
        <v>0</v>
      </c>
      <c r="P96" s="115"/>
    </row>
    <row r="97" spans="1:16" ht="64.5" customHeight="1">
      <c r="A97" s="115"/>
      <c r="B97" s="417"/>
      <c r="C97" s="417"/>
      <c r="D97" s="417"/>
      <c r="E97" s="415"/>
      <c r="F97" s="239" t="s">
        <v>612</v>
      </c>
      <c r="G97" s="132"/>
      <c r="H97" s="132"/>
      <c r="I97" s="132"/>
      <c r="J97" s="132"/>
      <c r="K97" s="132"/>
      <c r="L97" s="132"/>
      <c r="M97" s="240" t="s">
        <v>700</v>
      </c>
      <c r="N97" s="133"/>
      <c r="O97" s="132">
        <f t="shared" si="52"/>
        <v>0</v>
      </c>
      <c r="P97" s="115"/>
    </row>
    <row r="98" spans="1:16" ht="64.5" customHeight="1">
      <c r="A98" s="115"/>
      <c r="B98" s="417"/>
      <c r="C98" s="417"/>
      <c r="D98" s="417"/>
      <c r="E98" s="415"/>
      <c r="F98" s="239" t="s">
        <v>612</v>
      </c>
      <c r="G98" s="132"/>
      <c r="H98" s="132"/>
      <c r="I98" s="132"/>
      <c r="J98" s="132"/>
      <c r="K98" s="132"/>
      <c r="L98" s="132"/>
      <c r="M98" s="240" t="s">
        <v>700</v>
      </c>
      <c r="N98" s="133"/>
      <c r="O98" s="132">
        <f t="shared" si="52"/>
        <v>0</v>
      </c>
      <c r="P98" s="115"/>
    </row>
    <row r="99" spans="1:16" ht="64.5" customHeight="1">
      <c r="A99" s="115"/>
      <c r="B99" s="417"/>
      <c r="C99" s="417"/>
      <c r="D99" s="417"/>
      <c r="E99" s="415"/>
      <c r="F99" s="239" t="s">
        <v>612</v>
      </c>
      <c r="G99" s="132"/>
      <c r="H99" s="132"/>
      <c r="I99" s="132"/>
      <c r="J99" s="132"/>
      <c r="K99" s="132"/>
      <c r="L99" s="132"/>
      <c r="M99" s="240" t="s">
        <v>700</v>
      </c>
      <c r="N99" s="133"/>
      <c r="O99" s="132">
        <f t="shared" si="52"/>
        <v>0</v>
      </c>
      <c r="P99" s="115"/>
    </row>
    <row r="100" spans="1:16" ht="22.4" customHeight="1">
      <c r="A100" s="115"/>
      <c r="B100" s="417"/>
      <c r="C100" s="417"/>
      <c r="D100" s="417"/>
      <c r="E100" s="415" t="s">
        <v>119</v>
      </c>
      <c r="F100" s="415"/>
      <c r="G100" s="134">
        <f>SUM(G96:G99)</f>
        <v>0</v>
      </c>
      <c r="H100" s="134">
        <f t="shared" ref="H100:L100" si="53">SUM(H96:H99)</f>
        <v>0</v>
      </c>
      <c r="I100" s="134">
        <f t="shared" si="53"/>
        <v>0</v>
      </c>
      <c r="J100" s="134">
        <f t="shared" si="53"/>
        <v>0</v>
      </c>
      <c r="K100" s="134">
        <f t="shared" si="53"/>
        <v>0</v>
      </c>
      <c r="L100" s="134">
        <f t="shared" si="53"/>
        <v>0</v>
      </c>
      <c r="M100" s="135"/>
      <c r="N100" s="135"/>
      <c r="O100" s="134">
        <f t="shared" ref="O100" si="54">SUM(O96:O99)</f>
        <v>0</v>
      </c>
      <c r="P100" s="115"/>
    </row>
    <row r="101" spans="1:16" ht="66" customHeight="1">
      <c r="A101" s="115"/>
      <c r="B101" s="417"/>
      <c r="C101" s="417"/>
      <c r="D101" s="417"/>
      <c r="E101" s="415" t="s">
        <v>32</v>
      </c>
      <c r="F101" s="239" t="s">
        <v>612</v>
      </c>
      <c r="G101" s="132"/>
      <c r="H101" s="132"/>
      <c r="I101" s="132"/>
      <c r="J101" s="132"/>
      <c r="K101" s="132"/>
      <c r="L101" s="132"/>
      <c r="M101" s="240" t="s">
        <v>700</v>
      </c>
      <c r="N101" s="133"/>
      <c r="O101" s="132">
        <f t="shared" ref="O101:O104" si="55">N101*H101</f>
        <v>0</v>
      </c>
      <c r="P101" s="115"/>
    </row>
    <row r="102" spans="1:16" ht="66" customHeight="1">
      <c r="A102" s="115"/>
      <c r="B102" s="417"/>
      <c r="C102" s="417"/>
      <c r="D102" s="417"/>
      <c r="E102" s="415"/>
      <c r="F102" s="239" t="s">
        <v>612</v>
      </c>
      <c r="G102" s="132"/>
      <c r="H102" s="132"/>
      <c r="I102" s="132"/>
      <c r="J102" s="132"/>
      <c r="K102" s="132"/>
      <c r="L102" s="132"/>
      <c r="M102" s="240" t="s">
        <v>700</v>
      </c>
      <c r="N102" s="133"/>
      <c r="O102" s="132">
        <f t="shared" si="55"/>
        <v>0</v>
      </c>
      <c r="P102" s="115"/>
    </row>
    <row r="103" spans="1:16" ht="66" customHeight="1">
      <c r="A103" s="115"/>
      <c r="B103" s="417"/>
      <c r="C103" s="417"/>
      <c r="D103" s="417"/>
      <c r="E103" s="415"/>
      <c r="F103" s="239" t="s">
        <v>612</v>
      </c>
      <c r="G103" s="132"/>
      <c r="H103" s="132"/>
      <c r="I103" s="132"/>
      <c r="J103" s="132"/>
      <c r="K103" s="132"/>
      <c r="L103" s="132"/>
      <c r="M103" s="240" t="s">
        <v>700</v>
      </c>
      <c r="N103" s="133"/>
      <c r="O103" s="132">
        <f t="shared" si="55"/>
        <v>0</v>
      </c>
      <c r="P103" s="115"/>
    </row>
    <row r="104" spans="1:16" ht="66" customHeight="1">
      <c r="A104" s="115"/>
      <c r="B104" s="417"/>
      <c r="C104" s="417"/>
      <c r="D104" s="417"/>
      <c r="E104" s="415"/>
      <c r="F104" s="239" t="s">
        <v>612</v>
      </c>
      <c r="G104" s="132"/>
      <c r="H104" s="132"/>
      <c r="I104" s="132"/>
      <c r="J104" s="132"/>
      <c r="K104" s="132"/>
      <c r="L104" s="132"/>
      <c r="M104" s="240" t="s">
        <v>700</v>
      </c>
      <c r="N104" s="133"/>
      <c r="O104" s="132">
        <f t="shared" si="55"/>
        <v>0</v>
      </c>
      <c r="P104" s="115"/>
    </row>
    <row r="105" spans="1:16" ht="22.4" customHeight="1">
      <c r="A105" s="115"/>
      <c r="B105" s="417"/>
      <c r="C105" s="417"/>
      <c r="D105" s="417"/>
      <c r="E105" s="415" t="s">
        <v>120</v>
      </c>
      <c r="F105" s="415"/>
      <c r="G105" s="134">
        <f>SUM(G101:G104)</f>
        <v>0</v>
      </c>
      <c r="H105" s="134">
        <f t="shared" ref="H105:L105" si="56">SUM(H101:H104)</f>
        <v>0</v>
      </c>
      <c r="I105" s="134">
        <f t="shared" si="56"/>
        <v>0</v>
      </c>
      <c r="J105" s="134">
        <f t="shared" si="56"/>
        <v>0</v>
      </c>
      <c r="K105" s="134">
        <f t="shared" si="56"/>
        <v>0</v>
      </c>
      <c r="L105" s="134">
        <f t="shared" si="56"/>
        <v>0</v>
      </c>
      <c r="M105" s="135"/>
      <c r="N105" s="135"/>
      <c r="O105" s="134">
        <f t="shared" ref="O105" si="57">SUM(O101:O104)</f>
        <v>0</v>
      </c>
      <c r="P105" s="115"/>
    </row>
    <row r="106" spans="1:16" ht="22.4" customHeight="1">
      <c r="A106" s="115"/>
      <c r="B106" s="417"/>
      <c r="C106" s="417"/>
      <c r="D106" s="417"/>
      <c r="E106" s="136" t="s">
        <v>100</v>
      </c>
      <c r="F106" s="239" t="s">
        <v>612</v>
      </c>
      <c r="G106" s="139"/>
      <c r="H106" s="139"/>
      <c r="I106" s="139"/>
      <c r="J106" s="139"/>
      <c r="K106" s="139"/>
      <c r="L106" s="139"/>
      <c r="M106" s="240" t="s">
        <v>700</v>
      </c>
      <c r="N106" s="133"/>
      <c r="O106" s="132">
        <f t="shared" ref="O106" si="58">N106*H106</f>
        <v>0</v>
      </c>
      <c r="P106" s="115"/>
    </row>
    <row r="107" spans="1:16" s="129" customFormat="1" ht="22.4" customHeight="1">
      <c r="A107" s="128"/>
      <c r="B107" s="417"/>
      <c r="C107" s="417"/>
      <c r="D107" s="417"/>
      <c r="E107" s="416" t="s">
        <v>121</v>
      </c>
      <c r="F107" s="416"/>
      <c r="G107" s="137">
        <f>G95+G100+G105</f>
        <v>0</v>
      </c>
      <c r="H107" s="137">
        <f t="shared" ref="H107:L107" si="59">H95+H100+H105</f>
        <v>0</v>
      </c>
      <c r="I107" s="137">
        <f t="shared" si="59"/>
        <v>0</v>
      </c>
      <c r="J107" s="137">
        <f t="shared" si="59"/>
        <v>0</v>
      </c>
      <c r="K107" s="137">
        <f t="shared" si="59"/>
        <v>0</v>
      </c>
      <c r="L107" s="137">
        <f t="shared" si="59"/>
        <v>0</v>
      </c>
      <c r="M107" s="233"/>
      <c r="N107" s="138"/>
      <c r="O107" s="137">
        <f t="shared" ref="O107" si="60">O95+O100+O105</f>
        <v>0</v>
      </c>
      <c r="P107" s="128"/>
    </row>
    <row r="108" spans="1:16" ht="64.5" customHeight="1">
      <c r="A108" s="115"/>
      <c r="B108" s="417" t="s">
        <v>122</v>
      </c>
      <c r="C108" s="417"/>
      <c r="D108" s="417"/>
      <c r="E108" s="415" t="s">
        <v>90</v>
      </c>
      <c r="F108" s="239" t="s">
        <v>612</v>
      </c>
      <c r="G108" s="132"/>
      <c r="H108" s="132"/>
      <c r="I108" s="132"/>
      <c r="J108" s="132"/>
      <c r="K108" s="132"/>
      <c r="L108" s="132"/>
      <c r="M108" s="240" t="s">
        <v>700</v>
      </c>
      <c r="N108" s="133"/>
      <c r="O108" s="132">
        <f t="shared" ref="O108:O111" si="61">N108*H108</f>
        <v>0</v>
      </c>
      <c r="P108" s="115"/>
    </row>
    <row r="109" spans="1:16" ht="64.5" customHeight="1">
      <c r="A109" s="115"/>
      <c r="B109" s="417"/>
      <c r="C109" s="417"/>
      <c r="D109" s="417"/>
      <c r="E109" s="415"/>
      <c r="F109" s="239" t="s">
        <v>612</v>
      </c>
      <c r="G109" s="132"/>
      <c r="H109" s="132"/>
      <c r="I109" s="132"/>
      <c r="J109" s="132"/>
      <c r="K109" s="132"/>
      <c r="L109" s="132"/>
      <c r="M109" s="240" t="s">
        <v>700</v>
      </c>
      <c r="N109" s="133"/>
      <c r="O109" s="132">
        <f t="shared" si="61"/>
        <v>0</v>
      </c>
      <c r="P109" s="115"/>
    </row>
    <row r="110" spans="1:16" ht="64.5" customHeight="1">
      <c r="A110" s="115"/>
      <c r="B110" s="417"/>
      <c r="C110" s="417"/>
      <c r="D110" s="417"/>
      <c r="E110" s="415"/>
      <c r="F110" s="239" t="s">
        <v>612</v>
      </c>
      <c r="G110" s="132"/>
      <c r="H110" s="132"/>
      <c r="I110" s="132"/>
      <c r="J110" s="132"/>
      <c r="K110" s="132"/>
      <c r="L110" s="132"/>
      <c r="M110" s="240" t="s">
        <v>700</v>
      </c>
      <c r="N110" s="133"/>
      <c r="O110" s="132">
        <f t="shared" si="61"/>
        <v>0</v>
      </c>
      <c r="P110" s="115"/>
    </row>
    <row r="111" spans="1:16" ht="64.5" customHeight="1">
      <c r="A111" s="115"/>
      <c r="B111" s="417"/>
      <c r="C111" s="417"/>
      <c r="D111" s="417"/>
      <c r="E111" s="415"/>
      <c r="F111" s="239" t="s">
        <v>612</v>
      </c>
      <c r="G111" s="132"/>
      <c r="H111" s="132"/>
      <c r="I111" s="132"/>
      <c r="J111" s="132"/>
      <c r="K111" s="132"/>
      <c r="L111" s="132"/>
      <c r="M111" s="240" t="s">
        <v>700</v>
      </c>
      <c r="N111" s="133"/>
      <c r="O111" s="132">
        <f t="shared" si="61"/>
        <v>0</v>
      </c>
      <c r="P111" s="115"/>
    </row>
    <row r="112" spans="1:16" ht="22.4" customHeight="1">
      <c r="A112" s="115"/>
      <c r="B112" s="417"/>
      <c r="C112" s="417"/>
      <c r="D112" s="417"/>
      <c r="E112" s="415" t="s">
        <v>123</v>
      </c>
      <c r="F112" s="415"/>
      <c r="G112" s="134">
        <f>SUM(G108:G111)</f>
        <v>0</v>
      </c>
      <c r="H112" s="134">
        <f t="shared" ref="H112:L112" si="62">SUM(H108:H111)</f>
        <v>0</v>
      </c>
      <c r="I112" s="134">
        <f t="shared" si="62"/>
        <v>0</v>
      </c>
      <c r="J112" s="134">
        <f t="shared" si="62"/>
        <v>0</v>
      </c>
      <c r="K112" s="134">
        <f t="shared" si="62"/>
        <v>0</v>
      </c>
      <c r="L112" s="134">
        <f t="shared" si="62"/>
        <v>0</v>
      </c>
      <c r="M112" s="233"/>
      <c r="N112" s="135"/>
      <c r="O112" s="134">
        <f t="shared" ref="O112" si="63">SUM(O108:O111)</f>
        <v>0</v>
      </c>
      <c r="P112" s="115"/>
    </row>
    <row r="113" spans="1:16" ht="78" customHeight="1">
      <c r="A113" s="115"/>
      <c r="B113" s="417"/>
      <c r="C113" s="417"/>
      <c r="D113" s="417"/>
      <c r="E113" s="415" t="s">
        <v>30</v>
      </c>
      <c r="F113" s="239" t="s">
        <v>612</v>
      </c>
      <c r="G113" s="132"/>
      <c r="H113" s="132"/>
      <c r="I113" s="132"/>
      <c r="J113" s="132"/>
      <c r="K113" s="132"/>
      <c r="L113" s="132"/>
      <c r="M113" s="240" t="s">
        <v>700</v>
      </c>
      <c r="N113" s="133"/>
      <c r="O113" s="132">
        <f t="shared" ref="O113:O116" si="64">N113*H113</f>
        <v>0</v>
      </c>
      <c r="P113" s="115"/>
    </row>
    <row r="114" spans="1:16" ht="78" customHeight="1">
      <c r="A114" s="115"/>
      <c r="B114" s="417"/>
      <c r="C114" s="417"/>
      <c r="D114" s="417"/>
      <c r="E114" s="415"/>
      <c r="F114" s="239" t="s">
        <v>612</v>
      </c>
      <c r="G114" s="132"/>
      <c r="H114" s="132"/>
      <c r="I114" s="132"/>
      <c r="J114" s="132"/>
      <c r="K114" s="132"/>
      <c r="L114" s="132"/>
      <c r="M114" s="240" t="s">
        <v>700</v>
      </c>
      <c r="N114" s="133"/>
      <c r="O114" s="132">
        <f t="shared" si="64"/>
        <v>0</v>
      </c>
      <c r="P114" s="115"/>
    </row>
    <row r="115" spans="1:16" ht="78" customHeight="1">
      <c r="A115" s="115"/>
      <c r="B115" s="417"/>
      <c r="C115" s="417"/>
      <c r="D115" s="417"/>
      <c r="E115" s="415"/>
      <c r="F115" s="239" t="s">
        <v>612</v>
      </c>
      <c r="G115" s="132"/>
      <c r="H115" s="132"/>
      <c r="I115" s="132"/>
      <c r="J115" s="132"/>
      <c r="K115" s="132"/>
      <c r="L115" s="132"/>
      <c r="M115" s="240" t="s">
        <v>700</v>
      </c>
      <c r="N115" s="133"/>
      <c r="O115" s="132">
        <f t="shared" si="64"/>
        <v>0</v>
      </c>
      <c r="P115" s="115"/>
    </row>
    <row r="116" spans="1:16" ht="78" customHeight="1">
      <c r="A116" s="115"/>
      <c r="B116" s="417"/>
      <c r="C116" s="417"/>
      <c r="D116" s="417"/>
      <c r="E116" s="415"/>
      <c r="F116" s="239" t="s">
        <v>612</v>
      </c>
      <c r="G116" s="132"/>
      <c r="H116" s="132"/>
      <c r="I116" s="132"/>
      <c r="J116" s="132"/>
      <c r="K116" s="132"/>
      <c r="L116" s="132"/>
      <c r="M116" s="240" t="s">
        <v>700</v>
      </c>
      <c r="N116" s="133"/>
      <c r="O116" s="132">
        <f t="shared" si="64"/>
        <v>0</v>
      </c>
      <c r="P116" s="115"/>
    </row>
    <row r="117" spans="1:16" ht="22.4" customHeight="1">
      <c r="A117" s="115"/>
      <c r="B117" s="417"/>
      <c r="C117" s="417"/>
      <c r="D117" s="417"/>
      <c r="E117" s="415" t="s">
        <v>124</v>
      </c>
      <c r="F117" s="415"/>
      <c r="G117" s="134">
        <f>SUM(G113:G116)</f>
        <v>0</v>
      </c>
      <c r="H117" s="134">
        <f t="shared" ref="H117:L117" si="65">SUM(H113:H116)</f>
        <v>0</v>
      </c>
      <c r="I117" s="134">
        <f t="shared" si="65"/>
        <v>0</v>
      </c>
      <c r="J117" s="134">
        <f t="shared" si="65"/>
        <v>0</v>
      </c>
      <c r="K117" s="134">
        <f t="shared" si="65"/>
        <v>0</v>
      </c>
      <c r="L117" s="134">
        <f t="shared" si="65"/>
        <v>0</v>
      </c>
      <c r="M117" s="233"/>
      <c r="N117" s="135"/>
      <c r="O117" s="134">
        <f t="shared" ref="O117" si="66">SUM(O113:O116)</f>
        <v>0</v>
      </c>
      <c r="P117" s="115"/>
    </row>
    <row r="118" spans="1:16" ht="65.5" customHeight="1">
      <c r="A118" s="115"/>
      <c r="B118" s="417"/>
      <c r="C118" s="417"/>
      <c r="D118" s="417"/>
      <c r="E118" s="415" t="s">
        <v>32</v>
      </c>
      <c r="F118" s="239" t="s">
        <v>612</v>
      </c>
      <c r="G118" s="132"/>
      <c r="H118" s="132"/>
      <c r="I118" s="132"/>
      <c r="J118" s="132"/>
      <c r="K118" s="132"/>
      <c r="L118" s="132"/>
      <c r="M118" s="240" t="s">
        <v>700</v>
      </c>
      <c r="N118" s="133"/>
      <c r="O118" s="132">
        <f t="shared" ref="O118:O121" si="67">N118*H118</f>
        <v>0</v>
      </c>
      <c r="P118" s="115"/>
    </row>
    <row r="119" spans="1:16" ht="65.5" customHeight="1">
      <c r="A119" s="115"/>
      <c r="B119" s="417"/>
      <c r="C119" s="417"/>
      <c r="D119" s="417"/>
      <c r="E119" s="415"/>
      <c r="F119" s="239" t="s">
        <v>612</v>
      </c>
      <c r="G119" s="132"/>
      <c r="H119" s="132"/>
      <c r="I119" s="132"/>
      <c r="J119" s="132"/>
      <c r="K119" s="132"/>
      <c r="L119" s="132"/>
      <c r="M119" s="240" t="s">
        <v>700</v>
      </c>
      <c r="N119" s="133"/>
      <c r="O119" s="132">
        <f t="shared" si="67"/>
        <v>0</v>
      </c>
      <c r="P119" s="115"/>
    </row>
    <row r="120" spans="1:16" ht="65.5" customHeight="1">
      <c r="A120" s="115"/>
      <c r="B120" s="417"/>
      <c r="C120" s="417"/>
      <c r="D120" s="417"/>
      <c r="E120" s="415"/>
      <c r="F120" s="239" t="s">
        <v>612</v>
      </c>
      <c r="G120" s="132"/>
      <c r="H120" s="132"/>
      <c r="I120" s="132"/>
      <c r="J120" s="132"/>
      <c r="K120" s="132"/>
      <c r="L120" s="132"/>
      <c r="M120" s="240" t="s">
        <v>700</v>
      </c>
      <c r="N120" s="133"/>
      <c r="O120" s="132">
        <f t="shared" si="67"/>
        <v>0</v>
      </c>
      <c r="P120" s="115"/>
    </row>
    <row r="121" spans="1:16" ht="65.5" customHeight="1">
      <c r="A121" s="115"/>
      <c r="B121" s="417"/>
      <c r="C121" s="417"/>
      <c r="D121" s="417"/>
      <c r="E121" s="415"/>
      <c r="F121" s="239" t="s">
        <v>612</v>
      </c>
      <c r="G121" s="132"/>
      <c r="H121" s="132"/>
      <c r="I121" s="132"/>
      <c r="J121" s="132"/>
      <c r="K121" s="132"/>
      <c r="L121" s="132"/>
      <c r="M121" s="240" t="s">
        <v>700</v>
      </c>
      <c r="N121" s="133"/>
      <c r="O121" s="132">
        <f t="shared" si="67"/>
        <v>0</v>
      </c>
      <c r="P121" s="115"/>
    </row>
    <row r="122" spans="1:16" ht="22.4" customHeight="1">
      <c r="A122" s="115"/>
      <c r="B122" s="417"/>
      <c r="C122" s="417"/>
      <c r="D122" s="417"/>
      <c r="E122" s="415" t="s">
        <v>125</v>
      </c>
      <c r="F122" s="415"/>
      <c r="G122" s="134">
        <f>SUM(G118:G121)</f>
        <v>0</v>
      </c>
      <c r="H122" s="134">
        <f t="shared" ref="H122:L122" si="68">SUM(H118:H121)</f>
        <v>0</v>
      </c>
      <c r="I122" s="134">
        <f t="shared" si="68"/>
        <v>0</v>
      </c>
      <c r="J122" s="134">
        <f t="shared" si="68"/>
        <v>0</v>
      </c>
      <c r="K122" s="134">
        <f t="shared" si="68"/>
        <v>0</v>
      </c>
      <c r="L122" s="134">
        <f t="shared" si="68"/>
        <v>0</v>
      </c>
      <c r="M122" s="233"/>
      <c r="N122" s="135"/>
      <c r="O122" s="134">
        <f t="shared" ref="O122" si="69">SUM(O118:O121)</f>
        <v>0</v>
      </c>
      <c r="P122" s="115"/>
    </row>
    <row r="123" spans="1:16" ht="76" customHeight="1">
      <c r="A123" s="115"/>
      <c r="B123" s="417"/>
      <c r="C123" s="417"/>
      <c r="D123" s="417"/>
      <c r="E123" s="136" t="s">
        <v>100</v>
      </c>
      <c r="F123" s="239" t="s">
        <v>612</v>
      </c>
      <c r="G123" s="139"/>
      <c r="H123" s="139"/>
      <c r="I123" s="139"/>
      <c r="J123" s="139"/>
      <c r="K123" s="139"/>
      <c r="L123" s="139"/>
      <c r="M123" s="240" t="s">
        <v>700</v>
      </c>
      <c r="N123" s="133"/>
      <c r="O123" s="132">
        <f t="shared" ref="O123" si="70">N123*H123</f>
        <v>0</v>
      </c>
      <c r="P123" s="115"/>
    </row>
    <row r="124" spans="1:16" s="129" customFormat="1" ht="22.4" customHeight="1">
      <c r="A124" s="128"/>
      <c r="B124" s="417"/>
      <c r="C124" s="417"/>
      <c r="D124" s="417"/>
      <c r="E124" s="416" t="s">
        <v>126</v>
      </c>
      <c r="F124" s="416"/>
      <c r="G124" s="137">
        <f>G112+G117+G122</f>
        <v>0</v>
      </c>
      <c r="H124" s="137">
        <f t="shared" ref="H124:L124" si="71">H112+H117+H122</f>
        <v>0</v>
      </c>
      <c r="I124" s="137">
        <f t="shared" si="71"/>
        <v>0</v>
      </c>
      <c r="J124" s="137">
        <f t="shared" si="71"/>
        <v>0</v>
      </c>
      <c r="K124" s="137">
        <f t="shared" si="71"/>
        <v>0</v>
      </c>
      <c r="L124" s="137">
        <f t="shared" si="71"/>
        <v>0</v>
      </c>
      <c r="M124" s="233"/>
      <c r="N124" s="138"/>
      <c r="O124" s="137">
        <f>O112+O117+O122</f>
        <v>0</v>
      </c>
      <c r="P124" s="128"/>
    </row>
    <row r="125" spans="1:16" ht="24.65" customHeight="1">
      <c r="A125" s="115"/>
      <c r="B125" s="417" t="s">
        <v>127</v>
      </c>
      <c r="C125" s="417"/>
      <c r="D125" s="417"/>
      <c r="E125" s="200" t="s">
        <v>90</v>
      </c>
      <c r="F125" s="232"/>
      <c r="G125" s="132"/>
      <c r="H125" s="132"/>
      <c r="I125" s="132"/>
      <c r="J125" s="132"/>
      <c r="K125" s="132"/>
      <c r="L125" s="132"/>
      <c r="M125" s="201"/>
      <c r="N125" s="133"/>
      <c r="O125" s="132">
        <f>N125*H125</f>
        <v>0</v>
      </c>
      <c r="P125" s="115"/>
    </row>
    <row r="126" spans="1:16" ht="22.4" customHeight="1">
      <c r="A126" s="115"/>
      <c r="B126" s="417"/>
      <c r="C126" s="417"/>
      <c r="D126" s="417"/>
      <c r="E126" s="415" t="s">
        <v>128</v>
      </c>
      <c r="F126" s="415"/>
      <c r="G126" s="134">
        <f t="shared" ref="G126:L126" si="72">SUM(G125:G125)</f>
        <v>0</v>
      </c>
      <c r="H126" s="134">
        <f t="shared" si="72"/>
        <v>0</v>
      </c>
      <c r="I126" s="134">
        <f t="shared" si="72"/>
        <v>0</v>
      </c>
      <c r="J126" s="134">
        <f t="shared" si="72"/>
        <v>0</v>
      </c>
      <c r="K126" s="134">
        <f t="shared" si="72"/>
        <v>0</v>
      </c>
      <c r="L126" s="134">
        <f t="shared" si="72"/>
        <v>0</v>
      </c>
      <c r="M126" s="233"/>
      <c r="N126" s="135"/>
      <c r="O126" s="134">
        <f>SUM(O125:O125)</f>
        <v>0</v>
      </c>
      <c r="P126" s="115"/>
    </row>
    <row r="127" spans="1:16" ht="21.75" customHeight="1">
      <c r="A127" s="115"/>
      <c r="B127" s="417"/>
      <c r="C127" s="417"/>
      <c r="D127" s="417"/>
      <c r="E127" s="200" t="s">
        <v>30</v>
      </c>
      <c r="F127" s="232"/>
      <c r="G127" s="132"/>
      <c r="H127" s="132"/>
      <c r="I127" s="132"/>
      <c r="J127" s="132"/>
      <c r="K127" s="132"/>
      <c r="L127" s="132"/>
      <c r="M127" s="201"/>
      <c r="N127" s="133"/>
      <c r="O127" s="132">
        <f>N127*H127</f>
        <v>0</v>
      </c>
      <c r="P127" s="115"/>
    </row>
    <row r="128" spans="1:16" ht="22.4" customHeight="1">
      <c r="A128" s="115"/>
      <c r="B128" s="417"/>
      <c r="C128" s="417"/>
      <c r="D128" s="417"/>
      <c r="E128" s="415" t="s">
        <v>129</v>
      </c>
      <c r="F128" s="415"/>
      <c r="G128" s="134">
        <f t="shared" ref="G128:L128" si="73">SUM(G127:G127)</f>
        <v>0</v>
      </c>
      <c r="H128" s="134">
        <f t="shared" si="73"/>
        <v>0</v>
      </c>
      <c r="I128" s="134">
        <f t="shared" si="73"/>
        <v>0</v>
      </c>
      <c r="J128" s="134">
        <f t="shared" si="73"/>
        <v>0</v>
      </c>
      <c r="K128" s="134">
        <f t="shared" si="73"/>
        <v>0</v>
      </c>
      <c r="L128" s="134">
        <f t="shared" si="73"/>
        <v>0</v>
      </c>
      <c r="M128" s="233"/>
      <c r="N128" s="135"/>
      <c r="O128" s="134">
        <f>SUM(O127:O127)</f>
        <v>0</v>
      </c>
      <c r="P128" s="115"/>
    </row>
    <row r="129" spans="1:16" ht="22.4" customHeight="1">
      <c r="A129" s="115"/>
      <c r="B129" s="417"/>
      <c r="C129" s="417"/>
      <c r="D129" s="417"/>
      <c r="E129" s="200" t="s">
        <v>32</v>
      </c>
      <c r="F129" s="232"/>
      <c r="G129" s="132"/>
      <c r="H129" s="132"/>
      <c r="I129" s="132"/>
      <c r="J129" s="132"/>
      <c r="K129" s="132"/>
      <c r="L129" s="132"/>
      <c r="M129" s="201"/>
      <c r="N129" s="133"/>
      <c r="O129" s="132">
        <f>N129*H129</f>
        <v>0</v>
      </c>
      <c r="P129" s="115"/>
    </row>
    <row r="130" spans="1:16" ht="22.4" customHeight="1">
      <c r="A130" s="115"/>
      <c r="B130" s="417"/>
      <c r="C130" s="417"/>
      <c r="D130" s="417"/>
      <c r="E130" s="415" t="s">
        <v>130</v>
      </c>
      <c r="F130" s="415"/>
      <c r="G130" s="134">
        <f t="shared" ref="G130:L130" si="74">SUM(G129:G129)</f>
        <v>0</v>
      </c>
      <c r="H130" s="134">
        <f t="shared" si="74"/>
        <v>0</v>
      </c>
      <c r="I130" s="134">
        <f t="shared" si="74"/>
        <v>0</v>
      </c>
      <c r="J130" s="134">
        <f t="shared" si="74"/>
        <v>0</v>
      </c>
      <c r="K130" s="134">
        <f t="shared" si="74"/>
        <v>0</v>
      </c>
      <c r="L130" s="134">
        <f t="shared" si="74"/>
        <v>0</v>
      </c>
      <c r="M130" s="233"/>
      <c r="N130" s="135"/>
      <c r="O130" s="134">
        <f>SUM(O129:O129)</f>
        <v>0</v>
      </c>
      <c r="P130" s="115"/>
    </row>
    <row r="131" spans="1:16" ht="22.4" customHeight="1">
      <c r="A131" s="115"/>
      <c r="B131" s="417"/>
      <c r="C131" s="417"/>
      <c r="D131" s="417"/>
      <c r="E131" s="136" t="s">
        <v>100</v>
      </c>
      <c r="F131" s="232"/>
      <c r="G131" s="139"/>
      <c r="H131" s="139"/>
      <c r="I131" s="139"/>
      <c r="J131" s="139"/>
      <c r="K131" s="139"/>
      <c r="L131" s="139"/>
      <c r="M131" s="201"/>
      <c r="N131" s="133"/>
      <c r="O131" s="132">
        <f>N131*H131</f>
        <v>0</v>
      </c>
      <c r="P131" s="115"/>
    </row>
    <row r="132" spans="1:16" s="129" customFormat="1" ht="22.4" customHeight="1">
      <c r="A132" s="128"/>
      <c r="B132" s="417"/>
      <c r="C132" s="417"/>
      <c r="D132" s="417"/>
      <c r="E132" s="416" t="s">
        <v>131</v>
      </c>
      <c r="F132" s="416"/>
      <c r="G132" s="137">
        <f t="shared" ref="G132:L132" si="75">G126+G128+G130</f>
        <v>0</v>
      </c>
      <c r="H132" s="137">
        <f t="shared" si="75"/>
        <v>0</v>
      </c>
      <c r="I132" s="137">
        <f t="shared" si="75"/>
        <v>0</v>
      </c>
      <c r="J132" s="137">
        <f t="shared" si="75"/>
        <v>0</v>
      </c>
      <c r="K132" s="137">
        <f t="shared" si="75"/>
        <v>0</v>
      </c>
      <c r="L132" s="137">
        <f t="shared" si="75"/>
        <v>0</v>
      </c>
      <c r="M132" s="233"/>
      <c r="N132" s="138"/>
      <c r="O132" s="137">
        <f>O126+O128+O130</f>
        <v>0</v>
      </c>
      <c r="P132" s="128"/>
    </row>
    <row r="133" spans="1:16" ht="21.65" customHeight="1">
      <c r="A133" s="115"/>
      <c r="B133" s="412" t="s">
        <v>132</v>
      </c>
      <c r="C133" s="412"/>
      <c r="D133" s="412"/>
      <c r="E133" s="412"/>
      <c r="F133" s="412"/>
      <c r="G133" s="140">
        <f t="shared" ref="G133:L133" si="76">G10+G27+G44+G61+G78+G95+G112+G126</f>
        <v>0</v>
      </c>
      <c r="H133" s="140">
        <f t="shared" si="76"/>
        <v>0</v>
      </c>
      <c r="I133" s="140">
        <f t="shared" si="76"/>
        <v>0</v>
      </c>
      <c r="J133" s="140">
        <f t="shared" si="76"/>
        <v>0</v>
      </c>
      <c r="K133" s="140">
        <f t="shared" si="76"/>
        <v>0</v>
      </c>
      <c r="L133" s="140">
        <f t="shared" si="76"/>
        <v>0</v>
      </c>
      <c r="M133" s="141"/>
      <c r="N133" s="142"/>
      <c r="O133" s="140">
        <f>O10+O27+O44+O61+O78+O95+O112+O126</f>
        <v>0</v>
      </c>
      <c r="P133" s="115"/>
    </row>
    <row r="134" spans="1:16" ht="21.65" customHeight="1">
      <c r="A134" s="115"/>
      <c r="B134" s="412" t="s">
        <v>133</v>
      </c>
      <c r="C134" s="412"/>
      <c r="D134" s="412"/>
      <c r="E134" s="412"/>
      <c r="F134" s="412"/>
      <c r="G134" s="140">
        <f t="shared" ref="G134:L134" si="77">G14+G31+G48+G65+G82+G99+G116+G127</f>
        <v>0</v>
      </c>
      <c r="H134" s="140">
        <f t="shared" si="77"/>
        <v>0</v>
      </c>
      <c r="I134" s="140">
        <f t="shared" si="77"/>
        <v>0</v>
      </c>
      <c r="J134" s="140">
        <f t="shared" si="77"/>
        <v>0</v>
      </c>
      <c r="K134" s="140">
        <f t="shared" si="77"/>
        <v>0</v>
      </c>
      <c r="L134" s="140">
        <f t="shared" si="77"/>
        <v>0</v>
      </c>
      <c r="M134" s="141"/>
      <c r="N134" s="142"/>
      <c r="O134" s="140">
        <f>O14+O31+O48+O65+O82+O99+O116+O127</f>
        <v>0</v>
      </c>
      <c r="P134" s="115"/>
    </row>
    <row r="135" spans="1:16" ht="21.65" customHeight="1">
      <c r="A135" s="115"/>
      <c r="B135" s="412" t="s">
        <v>134</v>
      </c>
      <c r="C135" s="412"/>
      <c r="D135" s="412"/>
      <c r="E135" s="412"/>
      <c r="F135" s="412"/>
      <c r="G135" s="140">
        <f t="shared" ref="G135:L135" si="78">G20+G37+G54+G71+G88+G105+G122+G130</f>
        <v>0</v>
      </c>
      <c r="H135" s="140">
        <f t="shared" si="78"/>
        <v>0</v>
      </c>
      <c r="I135" s="140">
        <f t="shared" si="78"/>
        <v>0</v>
      </c>
      <c r="J135" s="140">
        <f t="shared" si="78"/>
        <v>0</v>
      </c>
      <c r="K135" s="140">
        <f t="shared" si="78"/>
        <v>0</v>
      </c>
      <c r="L135" s="140">
        <f t="shared" si="78"/>
        <v>0</v>
      </c>
      <c r="M135" s="141"/>
      <c r="N135" s="142"/>
      <c r="O135" s="140">
        <f>O20+O37+O54+O71+O88+O105+O122+O130</f>
        <v>0</v>
      </c>
      <c r="P135" s="115"/>
    </row>
    <row r="136" spans="1:16" ht="21.65" customHeight="1">
      <c r="A136" s="115"/>
      <c r="B136" s="412" t="s">
        <v>100</v>
      </c>
      <c r="C136" s="412"/>
      <c r="D136" s="412"/>
      <c r="E136" s="412"/>
      <c r="F136" s="412"/>
      <c r="G136" s="140"/>
      <c r="H136" s="140"/>
      <c r="I136" s="140"/>
      <c r="J136" s="140"/>
      <c r="K136" s="140"/>
      <c r="L136" s="140"/>
      <c r="M136" s="141"/>
      <c r="N136" s="142"/>
      <c r="O136" s="140"/>
      <c r="P136" s="115"/>
    </row>
    <row r="137" spans="1:16" s="130" customFormat="1" ht="21.65" customHeight="1">
      <c r="A137" s="115"/>
      <c r="B137" s="413" t="s">
        <v>135</v>
      </c>
      <c r="C137" s="413"/>
      <c r="D137" s="413"/>
      <c r="E137" s="413"/>
      <c r="F137" s="413"/>
      <c r="G137" s="143">
        <f t="shared" ref="G137:L137" si="79">SUM(G133:G136)</f>
        <v>0</v>
      </c>
      <c r="H137" s="143">
        <f t="shared" si="79"/>
        <v>0</v>
      </c>
      <c r="I137" s="143">
        <f t="shared" si="79"/>
        <v>0</v>
      </c>
      <c r="J137" s="143">
        <f t="shared" si="79"/>
        <v>0</v>
      </c>
      <c r="K137" s="143">
        <f t="shared" si="79"/>
        <v>0</v>
      </c>
      <c r="L137" s="143">
        <f t="shared" si="79"/>
        <v>0</v>
      </c>
      <c r="M137" s="144"/>
      <c r="N137" s="145"/>
      <c r="O137" s="143">
        <f>SUM(O133:O136)</f>
        <v>0</v>
      </c>
      <c r="P137" s="115"/>
    </row>
    <row r="138" spans="1:16" ht="19.399999999999999" customHeight="1">
      <c r="A138" s="115"/>
      <c r="B138" s="218" t="s">
        <v>136</v>
      </c>
      <c r="C138" s="202"/>
      <c r="D138" s="202"/>
      <c r="E138" s="202"/>
      <c r="F138" s="202"/>
      <c r="G138" s="202"/>
      <c r="H138" s="202"/>
      <c r="I138" s="202"/>
      <c r="J138" s="202"/>
      <c r="K138" s="202"/>
      <c r="L138" s="203"/>
      <c r="M138" s="203"/>
      <c r="N138" s="204"/>
      <c r="O138" s="203"/>
      <c r="P138" s="115"/>
    </row>
    <row r="139" spans="1:16">
      <c r="A139" s="115"/>
      <c r="B139" s="414" t="s">
        <v>137</v>
      </c>
      <c r="C139" s="414"/>
      <c r="D139" s="414"/>
      <c r="E139" s="414"/>
      <c r="F139" s="414"/>
      <c r="G139" s="414"/>
      <c r="H139" s="414"/>
      <c r="I139" s="414"/>
      <c r="J139" s="414"/>
      <c r="K139" s="414"/>
      <c r="L139" s="414"/>
      <c r="M139" s="414"/>
      <c r="N139" s="414"/>
      <c r="O139" s="414"/>
      <c r="P139" s="115"/>
    </row>
    <row r="140" spans="1:16">
      <c r="A140" s="115"/>
      <c r="B140" s="202"/>
      <c r="C140" s="202"/>
      <c r="D140" s="202"/>
      <c r="E140" s="202"/>
      <c r="F140" s="202"/>
      <c r="G140" s="202"/>
      <c r="H140" s="202"/>
      <c r="I140" s="202"/>
      <c r="J140" s="202"/>
      <c r="K140" s="202"/>
      <c r="L140" s="203"/>
      <c r="M140" s="203"/>
      <c r="N140" s="204"/>
      <c r="O140" s="203"/>
      <c r="P140" s="115"/>
    </row>
  </sheetData>
  <mergeCells count="77">
    <mergeCell ref="M4:M5"/>
    <mergeCell ref="N4:N5"/>
    <mergeCell ref="B134:F134"/>
    <mergeCell ref="O4:O5"/>
    <mergeCell ref="B6:D22"/>
    <mergeCell ref="E6:E9"/>
    <mergeCell ref="E10:F10"/>
    <mergeCell ref="E11:E14"/>
    <mergeCell ref="E15:F15"/>
    <mergeCell ref="E16:E19"/>
    <mergeCell ref="B4:D5"/>
    <mergeCell ref="E4:E5"/>
    <mergeCell ref="F4:F5"/>
    <mergeCell ref="G4:G5"/>
    <mergeCell ref="H4:H5"/>
    <mergeCell ref="I4:I5"/>
    <mergeCell ref="E20:F20"/>
    <mergeCell ref="E22:F22"/>
    <mergeCell ref="J4:L4"/>
    <mergeCell ref="E39:F39"/>
    <mergeCell ref="B40:D56"/>
    <mergeCell ref="E40:E43"/>
    <mergeCell ref="E44:F44"/>
    <mergeCell ref="E45:E48"/>
    <mergeCell ref="E49:F49"/>
    <mergeCell ref="E50:E53"/>
    <mergeCell ref="E54:F54"/>
    <mergeCell ref="E56:F56"/>
    <mergeCell ref="B23:D39"/>
    <mergeCell ref="E23:E26"/>
    <mergeCell ref="E27:F27"/>
    <mergeCell ref="E28:E31"/>
    <mergeCell ref="E32:F32"/>
    <mergeCell ref="E33:E36"/>
    <mergeCell ref="E37:F37"/>
    <mergeCell ref="E71:F71"/>
    <mergeCell ref="E73:F73"/>
    <mergeCell ref="B74:D90"/>
    <mergeCell ref="E74:E77"/>
    <mergeCell ref="E78:F78"/>
    <mergeCell ref="E79:E82"/>
    <mergeCell ref="E83:F83"/>
    <mergeCell ref="E84:E87"/>
    <mergeCell ref="E88:F88"/>
    <mergeCell ref="E90:F90"/>
    <mergeCell ref="B57:D73"/>
    <mergeCell ref="E57:E60"/>
    <mergeCell ref="E61:F61"/>
    <mergeCell ref="E62:E65"/>
    <mergeCell ref="E66:F66"/>
    <mergeCell ref="E67:E70"/>
    <mergeCell ref="E100:F100"/>
    <mergeCell ref="E101:E104"/>
    <mergeCell ref="E105:F105"/>
    <mergeCell ref="E107:F107"/>
    <mergeCell ref="B108:D124"/>
    <mergeCell ref="E108:E111"/>
    <mergeCell ref="E112:F112"/>
    <mergeCell ref="E113:E116"/>
    <mergeCell ref="E117:F117"/>
    <mergeCell ref="E118:E121"/>
    <mergeCell ref="E122:F122"/>
    <mergeCell ref="E124:F124"/>
    <mergeCell ref="B91:D107"/>
    <mergeCell ref="E91:E94"/>
    <mergeCell ref="E95:F95"/>
    <mergeCell ref="E96:E99"/>
    <mergeCell ref="B136:F136"/>
    <mergeCell ref="B137:F137"/>
    <mergeCell ref="B139:O139"/>
    <mergeCell ref="E128:F128"/>
    <mergeCell ref="E130:F130"/>
    <mergeCell ref="E132:F132"/>
    <mergeCell ref="B133:F133"/>
    <mergeCell ref="B135:F135"/>
    <mergeCell ref="B125:D132"/>
    <mergeCell ref="E126:F126"/>
  </mergeCells>
  <conditionalFormatting sqref="J15 J23 J35 C140 E140:G140 J140 B15:G15 B23:D24 B137:F137 B10:C10 B25:C25 B9:E9 B8:C8 B7:E7 B113:E113 B112:C112 B115:E115 B114:D114 B132:J133 B124:F124 B44:J44 B46:E46 B139:B140 B4:C4 B6:C6 B5:J5 B37:J37 B47:C47 B130:B131 B122:J122 B117:J117 B119:D119 B26:D26 B27 B100:J100 B80:D80 B71:J71 B78:J78 B79:C79 B81:B82 B64:E64 B65:B66 B49:J49 B54:J54 B62:E62 B61:G61 B63:C63 B96:D96 B97:B98 B83:J83 B88:J88 B95:C95 B138:J138 B1:J3 B125:J129 H130:J130 B135:J136 G26:J26 G23 G24:J24 B20:J20 B32:J32 G33:J34 B33:D36 G36:J36 G35 B40:D43 B57:D60 G57:J60 G80:J80 B105:J105 B101:D104 G96:J96 B99:D99 G99:J99 G119:J119 B121:D121 G121:J121 G7:J7 G9:J9 B11:E14 G11:J14 B16:E19 G16:J19 B22:J22 B21:E21 G21:J21 B28:E31 G28:J31 B39:J39 B38:E38 G38:J38 G40:J42 B48:E48 G48:J48 G46:J46 G53 B50:E53 G50:J52 B56:J56 B55:E55 G55:J55 G62:J62 G64:J64 G67:J68 G69 B67:E70 G70:J70 B73:J73 B72:E72 G72:J72 B74:E77 G74:J76 G77 G85 G86:J87 B84:E87 G84:J84 B90:J90 B89:E89 G89:J89 B91:E94 G91:J92 G93 G94:J94 G101:J104 B107:J107 B106:E106 G106:J106 B108:E111 G108:J111 G115:J115 G113:J113 B123:E123 G123:J123">
    <cfRule type="containsText" dxfId="263" priority="177" operator="containsText" text="Preencha">
      <formula>NOT(ISERROR(SEARCH("Preencha",B1)))</formula>
    </cfRule>
    <cfRule type="cellIs" dxfId="262" priority="178" operator="equal">
      <formula>"Selecione uma opção:"</formula>
    </cfRule>
  </conditionalFormatting>
  <conditionalFormatting sqref="J10 J8 J137 F112:H112 G114:H114 J114 J112 B99:B100 J124 G45:J45 G25:J25">
    <cfRule type="containsText" dxfId="261" priority="239" operator="containsText" text="Preencha">
      <formula>NOT(ISERROR(SEARCH("Preencha",B8)))</formula>
    </cfRule>
    <cfRule type="cellIs" dxfId="260" priority="240" operator="equal">
      <formula>"Selecione uma opção:"</formula>
    </cfRule>
  </conditionalFormatting>
  <conditionalFormatting sqref="B37:I37 G35 B35:D36 G36:I36 B40:D41 B39:I39 B38:E38 G38:I38 G40:I41">
    <cfRule type="expression" dxfId="259" priority="238">
      <formula>$C$33="Não"</formula>
    </cfRule>
  </conditionalFormatting>
  <conditionalFormatting sqref="E29">
    <cfRule type="expression" dxfId="258" priority="237">
      <formula>$C$29="Não"</formula>
    </cfRule>
  </conditionalFormatting>
  <conditionalFormatting sqref="J4">
    <cfRule type="containsText" dxfId="257" priority="230" operator="containsText" text="Preencha">
      <formula>NOT(ISERROR(SEARCH("Preencha",J4)))</formula>
    </cfRule>
    <cfRule type="cellIs" dxfId="256" priority="231" operator="equal">
      <formula>"Selecione uma opção:"</formula>
    </cfRule>
  </conditionalFormatting>
  <conditionalFormatting sqref="J6">
    <cfRule type="containsText" dxfId="255" priority="228" operator="containsText" text="Preencha">
      <formula>NOT(ISERROR(SEARCH("Preencha",J6)))</formula>
    </cfRule>
    <cfRule type="cellIs" dxfId="254" priority="229" operator="equal">
      <formula>"Selecione uma opção:"</formula>
    </cfRule>
  </conditionalFormatting>
  <conditionalFormatting sqref="G47:H47 J47">
    <cfRule type="containsText" dxfId="253" priority="220" operator="containsText" text="Preencha">
      <formula>NOT(ISERROR(SEARCH("Preencha",G47)))</formula>
    </cfRule>
    <cfRule type="cellIs" dxfId="252" priority="221" operator="equal">
      <formula>"Selecione uma opção:"</formula>
    </cfRule>
  </conditionalFormatting>
  <conditionalFormatting sqref="D47">
    <cfRule type="containsText" dxfId="251" priority="218" operator="containsText" text="Preencha">
      <formula>NOT(ISERROR(SEARCH("Preencha",D47)))</formula>
    </cfRule>
    <cfRule type="cellIs" dxfId="250" priority="219" operator="equal">
      <formula>"Selecione uma opção:"</formula>
    </cfRule>
  </conditionalFormatting>
  <conditionalFormatting sqref="D47">
    <cfRule type="expression" dxfId="249" priority="217">
      <formula>$C$33="Não"</formula>
    </cfRule>
  </conditionalFormatting>
  <conditionalFormatting sqref="I47">
    <cfRule type="containsText" dxfId="248" priority="215" operator="containsText" text="Preencha">
      <formula>NOT(ISERROR(SEARCH("Preencha",I47)))</formula>
    </cfRule>
    <cfRule type="cellIs" dxfId="247" priority="216" operator="equal">
      <formula>"Selecione uma opção:"</formula>
    </cfRule>
  </conditionalFormatting>
  <conditionalFormatting sqref="D112:E112">
    <cfRule type="containsText" dxfId="246" priority="213" operator="containsText" text="Preencha">
      <formula>NOT(ISERROR(SEARCH("Preencha",D112)))</formula>
    </cfRule>
    <cfRule type="cellIs" dxfId="245" priority="214" operator="equal">
      <formula>"Selecione uma opção:"</formula>
    </cfRule>
  </conditionalFormatting>
  <conditionalFormatting sqref="J131 E130 E131:G131">
    <cfRule type="containsText" dxfId="244" priority="211" operator="containsText" text="Preencha">
      <formula>NOT(ISERROR(SEARCH("Preencha",E130)))</formula>
    </cfRule>
    <cfRule type="cellIs" dxfId="243" priority="212" operator="equal">
      <formula>"Selecione uma opção:"</formula>
    </cfRule>
  </conditionalFormatting>
  <conditionalFormatting sqref="H131:I131">
    <cfRule type="containsText" dxfId="242" priority="207" operator="containsText" text="Preencha">
      <formula>NOT(ISERROR(SEARCH("Preencha",H131)))</formula>
    </cfRule>
    <cfRule type="cellIs" dxfId="241" priority="208" operator="equal">
      <formula>"Selecione uma opção:"</formula>
    </cfRule>
  </conditionalFormatting>
  <conditionalFormatting sqref="F130:G130">
    <cfRule type="containsText" dxfId="240" priority="201" operator="containsText" text="Preencha">
      <formula>NOT(ISERROR(SEARCH("Preencha",F130)))</formula>
    </cfRule>
    <cfRule type="cellIs" dxfId="239" priority="202" operator="equal">
      <formula>"Selecione uma opção:"</formula>
    </cfRule>
  </conditionalFormatting>
  <conditionalFormatting sqref="C130:D130">
    <cfRule type="containsText" dxfId="238" priority="205" operator="containsText" text="Preencha">
      <formula>NOT(ISERROR(SEARCH("Preencha",C130)))</formula>
    </cfRule>
    <cfRule type="cellIs" dxfId="237" priority="206" operator="equal">
      <formula>"Selecione uma opção:"</formula>
    </cfRule>
  </conditionalFormatting>
  <conditionalFormatting sqref="C131:D131">
    <cfRule type="containsText" dxfId="236" priority="203" operator="containsText" text="Preencha">
      <formula>NOT(ISERROR(SEARCH("Preencha",C131)))</formula>
    </cfRule>
    <cfRule type="cellIs" dxfId="235" priority="204" operator="equal">
      <formula>"Selecione uma opção:"</formula>
    </cfRule>
  </conditionalFormatting>
  <conditionalFormatting sqref="G116:H116 J116">
    <cfRule type="containsText" dxfId="234" priority="193" operator="containsText" text="Preencha">
      <formula>NOT(ISERROR(SEARCH("Preencha",G116)))</formula>
    </cfRule>
    <cfRule type="cellIs" dxfId="233" priority="194" operator="equal">
      <formula>"Selecione uma opção:"</formula>
    </cfRule>
  </conditionalFormatting>
  <conditionalFormatting sqref="G118:H118 J118">
    <cfRule type="containsText" dxfId="232" priority="191" operator="containsText" text="Preencha">
      <formula>NOT(ISERROR(SEARCH("Preencha",G118)))</formula>
    </cfRule>
    <cfRule type="cellIs" dxfId="231" priority="192" operator="equal">
      <formula>"Selecione uma opção:"</formula>
    </cfRule>
  </conditionalFormatting>
  <conditionalFormatting sqref="G120:H120 J120">
    <cfRule type="containsText" dxfId="230" priority="189" operator="containsText" text="Preencha">
      <formula>NOT(ISERROR(SEARCH("Preencha",G120)))</formula>
    </cfRule>
    <cfRule type="cellIs" dxfId="229" priority="190" operator="equal">
      <formula>"Selecione uma opção:"</formula>
    </cfRule>
  </conditionalFormatting>
  <conditionalFormatting sqref="G27:J27">
    <cfRule type="containsText" dxfId="228" priority="175" operator="containsText" text="Preencha">
      <formula>NOT(ISERROR(SEARCH("Preencha",G27)))</formula>
    </cfRule>
    <cfRule type="cellIs" dxfId="227" priority="176" operator="equal">
      <formula>"Selecione uma opção:"</formula>
    </cfRule>
  </conditionalFormatting>
  <conditionalFormatting sqref="J66">
    <cfRule type="containsText" dxfId="226" priority="185" operator="containsText" text="Preencha">
      <formula>NOT(ISERROR(SEARCH("Preencha",J66)))</formula>
    </cfRule>
    <cfRule type="cellIs" dxfId="225" priority="186" operator="equal">
      <formula>"Selecione uma opção:"</formula>
    </cfRule>
  </conditionalFormatting>
  <conditionalFormatting sqref="C66:I66">
    <cfRule type="containsText" dxfId="224" priority="183" operator="containsText" text="Preencha">
      <formula>NOT(ISERROR(SEARCH("Preencha",C66)))</formula>
    </cfRule>
    <cfRule type="cellIs" dxfId="223" priority="184" operator="equal">
      <formula>"Selecione uma opção:"</formula>
    </cfRule>
  </conditionalFormatting>
  <conditionalFormatting sqref="B45:E45">
    <cfRule type="containsText" dxfId="222" priority="179" operator="containsText" text="Preencha">
      <formula>NOT(ISERROR(SEARCH("Preencha",B45)))</formula>
    </cfRule>
    <cfRule type="cellIs" dxfId="221" priority="180" operator="equal">
      <formula>"Selecione uma opção:"</formula>
    </cfRule>
  </conditionalFormatting>
  <conditionalFormatting sqref="C98:D98 G98:I98">
    <cfRule type="containsText" dxfId="220" priority="141" operator="containsText" text="Preencha">
      <formula>NOT(ISERROR(SEARCH("Preencha",C98)))</formula>
    </cfRule>
    <cfRule type="cellIs" dxfId="219" priority="142" operator="equal">
      <formula>"Selecione uma opção:"</formula>
    </cfRule>
  </conditionalFormatting>
  <conditionalFormatting sqref="C27:F27">
    <cfRule type="containsText" dxfId="218" priority="173" operator="containsText" text="Preencha">
      <formula>NOT(ISERROR(SEARCH("Preencha",C27)))</formula>
    </cfRule>
    <cfRule type="cellIs" dxfId="217" priority="174" operator="equal">
      <formula>"Selecione uma opção:"</formula>
    </cfRule>
  </conditionalFormatting>
  <conditionalFormatting sqref="H23:I23">
    <cfRule type="containsText" dxfId="216" priority="171" operator="containsText" text="Preencha">
      <formula>NOT(ISERROR(SEARCH("Preencha",H23)))</formula>
    </cfRule>
    <cfRule type="cellIs" dxfId="215" priority="172" operator="equal">
      <formula>"Selecione uma opção:"</formula>
    </cfRule>
  </conditionalFormatting>
  <conditionalFormatting sqref="J43 G43">
    <cfRule type="containsText" dxfId="214" priority="169" operator="containsText" text="Preencha">
      <formula>NOT(ISERROR(SEARCH("Preencha",G43)))</formula>
    </cfRule>
    <cfRule type="cellIs" dxfId="213" priority="170" operator="equal">
      <formula>"Selecione uma opção:"</formula>
    </cfRule>
  </conditionalFormatting>
  <conditionalFormatting sqref="H43:I43">
    <cfRule type="containsText" dxfId="212" priority="167" operator="containsText" text="Preencha">
      <formula>NOT(ISERROR(SEARCH("Preencha",H43)))</formula>
    </cfRule>
    <cfRule type="cellIs" dxfId="211" priority="168" operator="equal">
      <formula>"Selecione uma opção:"</formula>
    </cfRule>
  </conditionalFormatting>
  <conditionalFormatting sqref="H15:I15">
    <cfRule type="containsText" dxfId="210" priority="165" operator="containsText" text="Preencha">
      <formula>NOT(ISERROR(SEARCH("Preencha",H15)))</formula>
    </cfRule>
    <cfRule type="cellIs" dxfId="209" priority="166" operator="equal">
      <formula>"Selecione uma opção:"</formula>
    </cfRule>
  </conditionalFormatting>
  <conditionalFormatting sqref="C81:D81">
    <cfRule type="containsText" dxfId="208" priority="151" operator="containsText" text="Preencha">
      <formula>NOT(ISERROR(SEARCH("Preencha",C81)))</formula>
    </cfRule>
    <cfRule type="cellIs" dxfId="207" priority="152" operator="equal">
      <formula>"Selecione uma opção:"</formula>
    </cfRule>
  </conditionalFormatting>
  <conditionalFormatting sqref="G81:J81">
    <cfRule type="containsText" dxfId="206" priority="153" operator="containsText" text="Preencha">
      <formula>NOT(ISERROR(SEARCH("Preencha",G81)))</formula>
    </cfRule>
    <cfRule type="cellIs" dxfId="205" priority="154" operator="equal">
      <formula>"Selecione uma opção:"</formula>
    </cfRule>
  </conditionalFormatting>
  <conditionalFormatting sqref="H77:I77">
    <cfRule type="containsText" dxfId="204" priority="149" operator="containsText" text="Preencha">
      <formula>NOT(ISERROR(SEARCH("Preencha",H77)))</formula>
    </cfRule>
    <cfRule type="cellIs" dxfId="203" priority="150" operator="equal">
      <formula>"Selecione uma opção:"</formula>
    </cfRule>
  </conditionalFormatting>
  <conditionalFormatting sqref="H69:I69">
    <cfRule type="containsText" dxfId="202" priority="147" operator="containsText" text="Preencha">
      <formula>NOT(ISERROR(SEARCH("Preencha",H69)))</formula>
    </cfRule>
    <cfRule type="cellIs" dxfId="201" priority="148" operator="equal">
      <formula>"Selecione uma opção:"</formula>
    </cfRule>
  </conditionalFormatting>
  <conditionalFormatting sqref="J69 J77">
    <cfRule type="containsText" dxfId="200" priority="155" operator="containsText" text="Preencha">
      <formula>NOT(ISERROR(SEARCH("Preencha",J69)))</formula>
    </cfRule>
    <cfRule type="cellIs" dxfId="199" priority="156" operator="equal">
      <formula>"Selecione uma opção:"</formula>
    </cfRule>
  </conditionalFormatting>
  <conditionalFormatting sqref="G79:J79">
    <cfRule type="containsText" dxfId="198" priority="157" operator="containsText" text="Preencha">
      <formula>NOT(ISERROR(SEARCH("Preencha",G79)))</formula>
    </cfRule>
    <cfRule type="cellIs" dxfId="197" priority="158" operator="equal">
      <formula>"Selecione uma opção:"</formula>
    </cfRule>
  </conditionalFormatting>
  <conditionalFormatting sqref="C82:D82 G82:I82">
    <cfRule type="containsText" dxfId="196" priority="159" operator="containsText" text="Preencha">
      <formula>NOT(ISERROR(SEARCH("Preencha",C82)))</formula>
    </cfRule>
    <cfRule type="cellIs" dxfId="195" priority="160" operator="equal">
      <formula>"Selecione uma opção:"</formula>
    </cfRule>
  </conditionalFormatting>
  <conditionalFormatting sqref="J82">
    <cfRule type="containsText" dxfId="194" priority="161" operator="containsText" text="Preencha">
      <formula>NOT(ISERROR(SEARCH("Preencha",J82)))</formula>
    </cfRule>
    <cfRule type="cellIs" dxfId="193" priority="162" operator="equal">
      <formula>"Selecione uma opção:"</formula>
    </cfRule>
  </conditionalFormatting>
  <conditionalFormatting sqref="B116:D116">
    <cfRule type="containsText" dxfId="192" priority="127" operator="containsText" text="Preencha">
      <formula>NOT(ISERROR(SEARCH("Preencha",B116)))</formula>
    </cfRule>
    <cfRule type="cellIs" dxfId="191" priority="128" operator="equal">
      <formula>"Selecione uma opção:"</formula>
    </cfRule>
  </conditionalFormatting>
  <conditionalFormatting sqref="H53:I53">
    <cfRule type="containsText" dxfId="190" priority="129" operator="containsText" text="Preencha">
      <formula>NOT(ISERROR(SEARCH("Preencha",H53)))</formula>
    </cfRule>
    <cfRule type="cellIs" dxfId="189" priority="130" operator="equal">
      <formula>"Selecione uma opção:"</formula>
    </cfRule>
  </conditionalFormatting>
  <conditionalFormatting sqref="B118:D118">
    <cfRule type="containsText" dxfId="188" priority="125" operator="containsText" text="Preencha">
      <formula>NOT(ISERROR(SEARCH("Preencha",B118)))</formula>
    </cfRule>
    <cfRule type="cellIs" dxfId="187" priority="126" operator="equal">
      <formula>"Selecione uma opção:"</formula>
    </cfRule>
  </conditionalFormatting>
  <conditionalFormatting sqref="B120:D120">
    <cfRule type="containsText" dxfId="186" priority="123" operator="containsText" text="Preencha">
      <formula>NOT(ISERROR(SEARCH("Preencha",B120)))</formula>
    </cfRule>
    <cfRule type="cellIs" dxfId="185" priority="124" operator="equal">
      <formula>"Selecione uma opção:"</formula>
    </cfRule>
  </conditionalFormatting>
  <conditionalFormatting sqref="J98">
    <cfRule type="containsText" dxfId="184" priority="143" operator="containsText" text="Preencha">
      <formula>NOT(ISERROR(SEARCH("Preencha",J98)))</formula>
    </cfRule>
    <cfRule type="cellIs" dxfId="183" priority="144" operator="equal">
      <formula>"Selecione uma opção:"</formula>
    </cfRule>
  </conditionalFormatting>
  <conditionalFormatting sqref="G65:J65">
    <cfRule type="containsText" dxfId="182" priority="135" operator="containsText" text="Preencha">
      <formula>NOT(ISERROR(SEARCH("Preencha",G65)))</formula>
    </cfRule>
    <cfRule type="cellIs" dxfId="181" priority="136" operator="equal">
      <formula>"Selecione uma opção:"</formula>
    </cfRule>
  </conditionalFormatting>
  <conditionalFormatting sqref="C65:E65">
    <cfRule type="containsText" dxfId="180" priority="133" operator="containsText" text="Preencha">
      <formula>NOT(ISERROR(SEARCH("Preencha",C65)))</formula>
    </cfRule>
    <cfRule type="cellIs" dxfId="179" priority="134" operator="equal">
      <formula>"Selecione uma opção:"</formula>
    </cfRule>
  </conditionalFormatting>
  <conditionalFormatting sqref="H61:I61">
    <cfRule type="containsText" dxfId="178" priority="131" operator="containsText" text="Preencha">
      <formula>NOT(ISERROR(SEARCH("Preencha",H61)))</formula>
    </cfRule>
    <cfRule type="cellIs" dxfId="177" priority="132" operator="equal">
      <formula>"Selecione uma opção:"</formula>
    </cfRule>
  </conditionalFormatting>
  <conditionalFormatting sqref="J53 J61">
    <cfRule type="containsText" dxfId="176" priority="137" operator="containsText" text="Preencha">
      <formula>NOT(ISERROR(SEARCH("Preencha",J53)))</formula>
    </cfRule>
    <cfRule type="cellIs" dxfId="175" priority="138" operator="equal">
      <formula>"Selecione uma opção:"</formula>
    </cfRule>
  </conditionalFormatting>
  <conditionalFormatting sqref="E63 G63:J63">
    <cfRule type="containsText" dxfId="174" priority="139" operator="containsText" text="Preencha">
      <formula>NOT(ISERROR(SEARCH("Preencha",E63)))</formula>
    </cfRule>
    <cfRule type="cellIs" dxfId="173" priority="140" operator="equal">
      <formula>"Selecione uma opção:"</formula>
    </cfRule>
  </conditionalFormatting>
  <conditionalFormatting sqref="H140">
    <cfRule type="containsText" dxfId="172" priority="121" operator="containsText" text="Preencha">
      <formula>NOT(ISERROR(SEARCH("Preencha",H140)))</formula>
    </cfRule>
    <cfRule type="cellIs" dxfId="171" priority="122" operator="equal">
      <formula>"Selecione uma opção:"</formula>
    </cfRule>
  </conditionalFormatting>
  <conditionalFormatting sqref="C97:D97">
    <cfRule type="containsText" dxfId="170" priority="113" operator="containsText" text="Preencha">
      <formula>NOT(ISERROR(SEARCH("Preencha",C97)))</formula>
    </cfRule>
    <cfRule type="cellIs" dxfId="169" priority="114" operator="equal">
      <formula>"Selecione uma opção:"</formula>
    </cfRule>
  </conditionalFormatting>
  <conditionalFormatting sqref="G97:J97">
    <cfRule type="containsText" dxfId="168" priority="115" operator="containsText" text="Preencha">
      <formula>NOT(ISERROR(SEARCH("Preencha",G97)))</formula>
    </cfRule>
    <cfRule type="cellIs" dxfId="167" priority="116" operator="equal">
      <formula>"Selecione uma opção:"</formula>
    </cfRule>
  </conditionalFormatting>
  <conditionalFormatting sqref="H93:I93">
    <cfRule type="containsText" dxfId="166" priority="111" operator="containsText" text="Preencha">
      <formula>NOT(ISERROR(SEARCH("Preencha",H93)))</formula>
    </cfRule>
    <cfRule type="cellIs" dxfId="165" priority="112" operator="equal">
      <formula>"Selecione uma opção:"</formula>
    </cfRule>
  </conditionalFormatting>
  <conditionalFormatting sqref="H85:I85">
    <cfRule type="containsText" dxfId="164" priority="109" operator="containsText" text="Preencha">
      <formula>NOT(ISERROR(SEARCH("Preencha",H85)))</formula>
    </cfRule>
    <cfRule type="cellIs" dxfId="163" priority="110" operator="equal">
      <formula>"Selecione uma opção:"</formula>
    </cfRule>
  </conditionalFormatting>
  <conditionalFormatting sqref="J85 J93">
    <cfRule type="containsText" dxfId="162" priority="117" operator="containsText" text="Preencha">
      <formula>NOT(ISERROR(SEARCH("Preencha",J85)))</formula>
    </cfRule>
    <cfRule type="cellIs" dxfId="161" priority="118" operator="equal">
      <formula>"Selecione uma opção:"</formula>
    </cfRule>
  </conditionalFormatting>
  <conditionalFormatting sqref="E95:J95">
    <cfRule type="containsText" dxfId="160" priority="119" operator="containsText" text="Preencha">
      <formula>NOT(ISERROR(SEARCH("Preencha",E95)))</formula>
    </cfRule>
    <cfRule type="cellIs" dxfId="159" priority="120" operator="equal">
      <formula>"Selecione uma opção:"</formula>
    </cfRule>
  </conditionalFormatting>
  <conditionalFormatting sqref="B134:J134">
    <cfRule type="containsText" dxfId="158" priority="105" operator="containsText" text="Preencha">
      <formula>NOT(ISERROR(SEARCH("Preencha",B134)))</formula>
    </cfRule>
    <cfRule type="cellIs" dxfId="157" priority="106" operator="equal">
      <formula>"Selecione uma opção:"</formula>
    </cfRule>
  </conditionalFormatting>
  <conditionalFormatting sqref="I137">
    <cfRule type="containsText" dxfId="156" priority="103" operator="containsText" text="Preencha">
      <formula>NOT(ISERROR(SEARCH("Preencha",I137)))</formula>
    </cfRule>
    <cfRule type="cellIs" dxfId="155" priority="104" operator="equal">
      <formula>"Selecione uma opção:"</formula>
    </cfRule>
  </conditionalFormatting>
  <conditionalFormatting sqref="H137">
    <cfRule type="containsText" dxfId="154" priority="101" operator="containsText" text="Preencha">
      <formula>NOT(ISERROR(SEARCH("Preencha",H137)))</formula>
    </cfRule>
    <cfRule type="cellIs" dxfId="153" priority="102" operator="equal">
      <formula>"Selecione uma opção:"</formula>
    </cfRule>
  </conditionalFormatting>
  <conditionalFormatting sqref="G137">
    <cfRule type="containsText" dxfId="152" priority="99" operator="containsText" text="Preencha">
      <formula>NOT(ISERROR(SEARCH("Preencha",G137)))</formula>
    </cfRule>
    <cfRule type="cellIs" dxfId="151" priority="100" operator="equal">
      <formula>"Selecione uma opção:"</formula>
    </cfRule>
  </conditionalFormatting>
  <conditionalFormatting sqref="K135">
    <cfRule type="containsText" dxfId="150" priority="97" operator="containsText" text="Preencha">
      <formula>NOT(ISERROR(SEARCH("Preencha",K135)))</formula>
    </cfRule>
    <cfRule type="cellIs" dxfId="149" priority="98" operator="equal">
      <formula>"Selecione uma opção:"</formula>
    </cfRule>
  </conditionalFormatting>
  <conditionalFormatting sqref="L135">
    <cfRule type="containsText" dxfId="148" priority="95" operator="containsText" text="Preencha">
      <formula>NOT(ISERROR(SEARCH("Preencha",L135)))</formula>
    </cfRule>
    <cfRule type="cellIs" dxfId="147" priority="96" operator="equal">
      <formula>"Selecione uma opção:"</formula>
    </cfRule>
  </conditionalFormatting>
  <conditionalFormatting sqref="O135">
    <cfRule type="containsText" dxfId="146" priority="93" operator="containsText" text="Preencha">
      <formula>NOT(ISERROR(SEARCH("Preencha",O135)))</formula>
    </cfRule>
    <cfRule type="cellIs" dxfId="145" priority="94" operator="equal">
      <formula>"Selecione uma opção:"</formula>
    </cfRule>
  </conditionalFormatting>
  <conditionalFormatting sqref="K5">
    <cfRule type="containsText" dxfId="144" priority="91" operator="containsText" text="Preencha">
      <formula>NOT(ISERROR(SEARCH("Preencha",K5)))</formula>
    </cfRule>
    <cfRule type="cellIs" dxfId="143" priority="92" operator="equal">
      <formula>"Selecione uma opção:"</formula>
    </cfRule>
  </conditionalFormatting>
  <conditionalFormatting sqref="L5">
    <cfRule type="containsText" dxfId="142" priority="89" operator="containsText" text="Preencha">
      <formula>NOT(ISERROR(SEARCH("Preencha",L5)))</formula>
    </cfRule>
    <cfRule type="cellIs" dxfId="141" priority="90" operator="equal">
      <formula>"Selecione uma opção:"</formula>
    </cfRule>
  </conditionalFormatting>
  <conditionalFormatting sqref="E26 E24">
    <cfRule type="containsText" dxfId="140" priority="87" operator="containsText" text="Preencha">
      <formula>NOT(ISERROR(SEARCH("Preencha",E24)))</formula>
    </cfRule>
    <cfRule type="cellIs" dxfId="139" priority="88" operator="equal">
      <formula>"Selecione uma opção:"</formula>
    </cfRule>
  </conditionalFormatting>
  <conditionalFormatting sqref="E33:E36">
    <cfRule type="containsText" dxfId="138" priority="85" operator="containsText" text="Preencha">
      <formula>NOT(ISERROR(SEARCH("Preencha",E33)))</formula>
    </cfRule>
    <cfRule type="cellIs" dxfId="137" priority="86" operator="equal">
      <formula>"Selecione uma opção:"</formula>
    </cfRule>
  </conditionalFormatting>
  <conditionalFormatting sqref="E43 E41">
    <cfRule type="containsText" dxfId="136" priority="83" operator="containsText" text="Preencha">
      <formula>NOT(ISERROR(SEARCH("Preencha",E41)))</formula>
    </cfRule>
    <cfRule type="cellIs" dxfId="135" priority="84" operator="equal">
      <formula>"Selecione uma opção:"</formula>
    </cfRule>
  </conditionalFormatting>
  <conditionalFormatting sqref="E60 E58">
    <cfRule type="containsText" dxfId="134" priority="81" operator="containsText" text="Preencha">
      <formula>NOT(ISERROR(SEARCH("Preencha",E58)))</formula>
    </cfRule>
    <cfRule type="cellIs" dxfId="133" priority="82" operator="equal">
      <formula>"Selecione uma opção:"</formula>
    </cfRule>
  </conditionalFormatting>
  <conditionalFormatting sqref="E79:E82">
    <cfRule type="containsText" dxfId="132" priority="79" operator="containsText" text="Preencha">
      <formula>NOT(ISERROR(SEARCH("Preencha",E79)))</formula>
    </cfRule>
    <cfRule type="cellIs" dxfId="131" priority="80" operator="equal">
      <formula>"Selecione uma opção:"</formula>
    </cfRule>
  </conditionalFormatting>
  <conditionalFormatting sqref="E101:E104">
    <cfRule type="containsText" dxfId="130" priority="77" operator="containsText" text="Preencha">
      <formula>NOT(ISERROR(SEARCH("Preencha",E101)))</formula>
    </cfRule>
    <cfRule type="cellIs" dxfId="129" priority="78" operator="equal">
      <formula>"Selecione uma opção:"</formula>
    </cfRule>
  </conditionalFormatting>
  <conditionalFormatting sqref="E96:E99">
    <cfRule type="containsText" dxfId="128" priority="75" operator="containsText" text="Preencha">
      <formula>NOT(ISERROR(SEARCH("Preencha",E96)))</formula>
    </cfRule>
    <cfRule type="cellIs" dxfId="127" priority="76" operator="equal">
      <formula>"Selecione uma opção:"</formula>
    </cfRule>
  </conditionalFormatting>
  <conditionalFormatting sqref="E118 E120">
    <cfRule type="containsText" dxfId="126" priority="73" operator="containsText" text="Preencha">
      <formula>NOT(ISERROR(SEARCH("Preencha",E118)))</formula>
    </cfRule>
    <cfRule type="cellIs" dxfId="125" priority="74" operator="equal">
      <formula>"Selecione uma opção:"</formula>
    </cfRule>
  </conditionalFormatting>
  <conditionalFormatting sqref="F23">
    <cfRule type="containsText" dxfId="124" priority="71" operator="containsText" text="Preencha">
      <formula>NOT(ISERROR(SEARCH("Preencha",F23)))</formula>
    </cfRule>
    <cfRule type="cellIs" dxfId="123" priority="72" operator="equal">
      <formula>"Selecione uma opção:"</formula>
    </cfRule>
  </conditionalFormatting>
  <conditionalFormatting sqref="F40">
    <cfRule type="containsText" dxfId="122" priority="61" operator="containsText" text="Preencha">
      <formula>NOT(ISERROR(SEARCH("Preencha",F40)))</formula>
    </cfRule>
    <cfRule type="cellIs" dxfId="121" priority="62" operator="equal">
      <formula>"Selecione uma opção:"</formula>
    </cfRule>
  </conditionalFormatting>
  <conditionalFormatting sqref="F108:F111">
    <cfRule type="containsText" dxfId="120" priority="15" operator="containsText" text="Preencha">
      <formula>NOT(ISERROR(SEARCH("Preencha",F108)))</formula>
    </cfRule>
    <cfRule type="cellIs" dxfId="119" priority="16" operator="equal">
      <formula>"Selecione uma opção:"</formula>
    </cfRule>
  </conditionalFormatting>
  <conditionalFormatting sqref="F41:F43">
    <cfRule type="containsText" dxfId="118" priority="51" operator="containsText" text="Preencha">
      <formula>NOT(ISERROR(SEARCH("Preencha",F41)))</formula>
    </cfRule>
    <cfRule type="cellIs" dxfId="117" priority="52" operator="equal">
      <formula>"Selecione uma opção:"</formula>
    </cfRule>
  </conditionalFormatting>
  <conditionalFormatting sqref="F45:F48">
    <cfRule type="containsText" dxfId="116" priority="49" operator="containsText" text="Preencha">
      <formula>NOT(ISERROR(SEARCH("Preencha",F45)))</formula>
    </cfRule>
    <cfRule type="cellIs" dxfId="115" priority="50" operator="equal">
      <formula>"Selecione uma opção:"</formula>
    </cfRule>
  </conditionalFormatting>
  <conditionalFormatting sqref="F50:F53">
    <cfRule type="containsText" dxfId="114" priority="47" operator="containsText" text="Preencha">
      <formula>NOT(ISERROR(SEARCH("Preencha",F50)))</formula>
    </cfRule>
    <cfRule type="cellIs" dxfId="113" priority="48" operator="equal">
      <formula>"Selecione uma opção:"</formula>
    </cfRule>
  </conditionalFormatting>
  <conditionalFormatting sqref="F55">
    <cfRule type="containsText" dxfId="112" priority="45" operator="containsText" text="Preencha">
      <formula>NOT(ISERROR(SEARCH("Preencha",F55)))</formula>
    </cfRule>
    <cfRule type="cellIs" dxfId="111" priority="46" operator="equal">
      <formula>"Selecione uma opção:"</formula>
    </cfRule>
  </conditionalFormatting>
  <conditionalFormatting sqref="F57:F60">
    <cfRule type="containsText" dxfId="110" priority="43" operator="containsText" text="Preencha">
      <formula>NOT(ISERROR(SEARCH("Preencha",F57)))</formula>
    </cfRule>
    <cfRule type="cellIs" dxfId="109" priority="44" operator="equal">
      <formula>"Selecione uma opção:"</formula>
    </cfRule>
  </conditionalFormatting>
  <conditionalFormatting sqref="F62:F65">
    <cfRule type="containsText" dxfId="108" priority="41" operator="containsText" text="Preencha">
      <formula>NOT(ISERROR(SEARCH("Preencha",F62)))</formula>
    </cfRule>
    <cfRule type="cellIs" dxfId="107" priority="42" operator="equal">
      <formula>"Selecione uma opção:"</formula>
    </cfRule>
  </conditionalFormatting>
  <conditionalFormatting sqref="F67:F70">
    <cfRule type="containsText" dxfId="106" priority="39" operator="containsText" text="Preencha">
      <formula>NOT(ISERROR(SEARCH("Preencha",F67)))</formula>
    </cfRule>
    <cfRule type="cellIs" dxfId="105" priority="40" operator="equal">
      <formula>"Selecione uma opção:"</formula>
    </cfRule>
  </conditionalFormatting>
  <conditionalFormatting sqref="F72">
    <cfRule type="containsText" dxfId="104" priority="37" operator="containsText" text="Preencha">
      <formula>NOT(ISERROR(SEARCH("Preencha",F72)))</formula>
    </cfRule>
    <cfRule type="cellIs" dxfId="103" priority="38" operator="equal">
      <formula>"Selecione uma opção:"</formula>
    </cfRule>
  </conditionalFormatting>
  <conditionalFormatting sqref="F74:F77">
    <cfRule type="containsText" dxfId="102" priority="35" operator="containsText" text="Preencha">
      <formula>NOT(ISERROR(SEARCH("Preencha",F74)))</formula>
    </cfRule>
    <cfRule type="cellIs" dxfId="101" priority="36" operator="equal">
      <formula>"Selecione uma opção:"</formula>
    </cfRule>
  </conditionalFormatting>
  <conditionalFormatting sqref="F79">
    <cfRule type="containsText" dxfId="100" priority="33" operator="containsText" text="Preencha">
      <formula>NOT(ISERROR(SEARCH("Preencha",F79)))</formula>
    </cfRule>
    <cfRule type="cellIs" dxfId="99" priority="34" operator="equal">
      <formula>"Selecione uma opção:"</formula>
    </cfRule>
  </conditionalFormatting>
  <conditionalFormatting sqref="F80:F82">
    <cfRule type="containsText" dxfId="98" priority="31" operator="containsText" text="Preencha">
      <formula>NOT(ISERROR(SEARCH("Preencha",F80)))</formula>
    </cfRule>
    <cfRule type="cellIs" dxfId="97" priority="32" operator="equal">
      <formula>"Selecione uma opção:"</formula>
    </cfRule>
  </conditionalFormatting>
  <conditionalFormatting sqref="F84:F87">
    <cfRule type="containsText" dxfId="96" priority="29" operator="containsText" text="Preencha">
      <formula>NOT(ISERROR(SEARCH("Preencha",F84)))</formula>
    </cfRule>
    <cfRule type="cellIs" dxfId="95" priority="30" operator="equal">
      <formula>"Selecione uma opção:"</formula>
    </cfRule>
  </conditionalFormatting>
  <conditionalFormatting sqref="F89">
    <cfRule type="containsText" dxfId="94" priority="27" operator="containsText" text="Preencha">
      <formula>NOT(ISERROR(SEARCH("Preencha",F89)))</formula>
    </cfRule>
    <cfRule type="cellIs" dxfId="93" priority="28" operator="equal">
      <formula>"Selecione uma opção:"</formula>
    </cfRule>
  </conditionalFormatting>
  <conditionalFormatting sqref="F91:F94">
    <cfRule type="containsText" dxfId="92" priority="25" operator="containsText" text="Preencha">
      <formula>NOT(ISERROR(SEARCH("Preencha",F91)))</formula>
    </cfRule>
    <cfRule type="cellIs" dxfId="91" priority="26" operator="equal">
      <formula>"Selecione uma opção:"</formula>
    </cfRule>
  </conditionalFormatting>
  <conditionalFormatting sqref="F96:F99">
    <cfRule type="containsText" dxfId="90" priority="23" operator="containsText" text="Preencha">
      <formula>NOT(ISERROR(SEARCH("Preencha",F96)))</formula>
    </cfRule>
    <cfRule type="cellIs" dxfId="89" priority="24" operator="equal">
      <formula>"Selecione uma opção:"</formula>
    </cfRule>
  </conditionalFormatting>
  <conditionalFormatting sqref="F101">
    <cfRule type="containsText" dxfId="88" priority="21" operator="containsText" text="Preencha">
      <formula>NOT(ISERROR(SEARCH("Preencha",F101)))</formula>
    </cfRule>
    <cfRule type="cellIs" dxfId="87" priority="22" operator="equal">
      <formula>"Selecione uma opção:"</formula>
    </cfRule>
  </conditionalFormatting>
  <conditionalFormatting sqref="F102:F104">
    <cfRule type="containsText" dxfId="86" priority="19" operator="containsText" text="Preencha">
      <formula>NOT(ISERROR(SEARCH("Preencha",F102)))</formula>
    </cfRule>
    <cfRule type="cellIs" dxfId="85" priority="20" operator="equal">
      <formula>"Selecione uma opção:"</formula>
    </cfRule>
  </conditionalFormatting>
  <conditionalFormatting sqref="F106">
    <cfRule type="containsText" dxfId="84" priority="17" operator="containsText" text="Preencha">
      <formula>NOT(ISERROR(SEARCH("Preencha",F106)))</formula>
    </cfRule>
    <cfRule type="cellIs" dxfId="83" priority="18" operator="equal">
      <formula>"Selecione uma opção:"</formula>
    </cfRule>
  </conditionalFormatting>
  <conditionalFormatting sqref="F113:F116">
    <cfRule type="containsText" dxfId="82" priority="13" operator="containsText" text="Preencha">
      <formula>NOT(ISERROR(SEARCH("Preencha",F113)))</formula>
    </cfRule>
    <cfRule type="cellIs" dxfId="81" priority="14" operator="equal">
      <formula>"Selecione uma opção:"</formula>
    </cfRule>
  </conditionalFormatting>
  <conditionalFormatting sqref="F118:F121">
    <cfRule type="containsText" dxfId="80" priority="11" operator="containsText" text="Preencha">
      <formula>NOT(ISERROR(SEARCH("Preencha",F118)))</formula>
    </cfRule>
    <cfRule type="cellIs" dxfId="79" priority="12" operator="equal">
      <formula>"Selecione uma opção:"</formula>
    </cfRule>
  </conditionalFormatting>
  <conditionalFormatting sqref="F123">
    <cfRule type="containsText" dxfId="78" priority="9" operator="containsText" text="Preencha">
      <formula>NOT(ISERROR(SEARCH("Preencha",F123)))</formula>
    </cfRule>
    <cfRule type="cellIs" dxfId="77" priority="10" operator="equal">
      <formula>"Selecione uma opção:"</formula>
    </cfRule>
  </conditionalFormatting>
  <conditionalFormatting sqref="F24:F26">
    <cfRule type="containsText" dxfId="76" priority="7" operator="containsText" text="Preencha">
      <formula>NOT(ISERROR(SEARCH("Preencha",F24)))</formula>
    </cfRule>
    <cfRule type="cellIs" dxfId="75" priority="8" operator="equal">
      <formula>"Selecione uma opção:"</formula>
    </cfRule>
  </conditionalFormatting>
  <conditionalFormatting sqref="F28:F31">
    <cfRule type="containsText" dxfId="74" priority="5" operator="containsText" text="Preencha">
      <formula>NOT(ISERROR(SEARCH("Preencha",F28)))</formula>
    </cfRule>
    <cfRule type="cellIs" dxfId="73" priority="6" operator="equal">
      <formula>"Selecione uma opção:"</formula>
    </cfRule>
  </conditionalFormatting>
  <conditionalFormatting sqref="F33:F36">
    <cfRule type="containsText" dxfId="72" priority="3" operator="containsText" text="Preencha">
      <formula>NOT(ISERROR(SEARCH("Preencha",F33)))</formula>
    </cfRule>
    <cfRule type="cellIs" dxfId="71" priority="4" operator="equal">
      <formula>"Selecione uma opção:"</formula>
    </cfRule>
  </conditionalFormatting>
  <conditionalFormatting sqref="F38">
    <cfRule type="containsText" dxfId="70" priority="1" operator="containsText" text="Preencha">
      <formula>NOT(ISERROR(SEARCH("Preencha",F38)))</formula>
    </cfRule>
    <cfRule type="cellIs" dxfId="69" priority="2" operator="equal">
      <formula>"Selecione uma opção:"</formula>
    </cfRule>
  </conditionalFormatting>
  <dataValidations count="3">
    <dataValidation type="list" allowBlank="1" showInputMessage="1" showErrorMessage="1" sqref="C10" xr:uid="{00000000-0002-0000-0200-000000000000}">
      <formula1>INDIRECT(+"E_"&amp;MID(#REF!,12,1)&amp;"_2017")</formula1>
    </dataValidation>
    <dataValidation operator="lessThanOrEqual" allowBlank="1" showInputMessage="1" showErrorMessage="1" prompt="Máximo 750 caracteres." sqref="C107:I107 C105:I105" xr:uid="{00000000-0002-0000-0200-000001000000}"/>
    <dataValidation allowBlank="1" showInputMessage="1" showErrorMessage="1" prompt="Nome ou Denominação Social" sqref="C15:F15 C35:D35" xr:uid="{00000000-0002-0000-0200-000002000000}"/>
  </dataValidations>
  <pageMargins left="0.3611111111111111" right="0.375" top="1.0395000000000001" bottom="0.5043333333333333" header="0.3" footer="0.3"/>
  <pageSetup paperSize="9" scale="68" fitToHeight="0" orientation="landscape" r:id="rId1"/>
  <headerFooter differentFirst="1">
    <oddHeader>&amp;L&amp;G&amp;R
&amp;G</oddHeader>
    <firstHeader>&amp;L&amp;G&amp;R
&amp;G</firstHeader>
    <firstFooter>&amp;L&amp;9MOD.PN.FRM.058.EN.V03</firstFooter>
  </headerFooter>
  <legacyDrawingHF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7000000}">
          <x14:formula1>
            <xm:f>Legenda!$H$2:$H$10</xm:f>
          </x14:formula1>
          <xm:sqref>C25:D25 C63:D63 C79:D79 C95:D95</xm:sqref>
        </x14:dataValidation>
        <x14:dataValidation type="list" allowBlank="1" showInputMessage="1" showErrorMessage="1" prompt="Caso o beneficiário seja representado por outra entidade deve selecionar a opção &quot;Sim&quot;!" xr:uid="{00000000-0002-0000-0200-000008000000}">
          <x14:formula1>
            <xm:f>Legenda!$G$2:$G$4</xm:f>
          </x14:formula1>
          <xm:sqref>C33</xm:sqref>
        </x14:dataValidation>
        <x14:dataValidation type="list" allowBlank="1" showInputMessage="1" showErrorMessage="1" xr:uid="{00000000-0002-0000-0200-000009000000}">
          <x14:formula1>
            <xm:f>Legenda!$G$2:$G$4</xm:f>
          </x14:formula1>
          <xm:sqref>C29</xm:sqref>
        </x14:dataValidation>
        <x14:dataValidation type="list" allowBlank="1" showInputMessage="1" showErrorMessage="1" xr:uid="{00000000-0002-0000-0200-000005000000}">
          <x14:formula1>
            <xm:f>Legenda!#REF!</xm:f>
          </x14:formula1>
          <xm:sqref>E121 E119 B114:E114 B120:D120 B118:D118 B116:E116</xm:sqref>
        </x14:dataValidation>
        <x14:dataValidation type="list" allowBlank="1" showInputMessage="1" showErrorMessage="1" xr:uid="{9472A41F-C2CB-4330-883A-BB7AD30D0048}">
          <x14:formula1>
            <xm:f>Legenda!$I$2:$I$6</xm:f>
          </x14:formula1>
          <xm:sqref>M125 M131 M129 M127</xm:sqref>
        </x14:dataValidation>
        <x14:dataValidation type="list" allowBlank="1" showInputMessage="1" showErrorMessage="1" xr:uid="{A4872BC3-51B8-4CC9-B047-9B96BCD6471A}">
          <x14:formula1>
            <xm:f>Legenda!$L$2:$L$9</xm:f>
          </x14:formula1>
          <xm:sqref>F23:F26 F38 F33:F36 F28:F31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94EC8-2512-4506-B552-FC7A563B8A4E}">
  <dimension ref="A9:AM24"/>
  <sheetViews>
    <sheetView workbookViewId="0">
      <selection activeCell="L35" sqref="L35"/>
    </sheetView>
  </sheetViews>
  <sheetFormatPr defaultColWidth="9.1796875" defaultRowHeight="14.5"/>
  <cols>
    <col min="1" max="3" width="9.1796875" style="261"/>
    <col min="4" max="39" width="5.453125" style="262" customWidth="1"/>
    <col min="40" max="16384" width="9.1796875" style="261"/>
  </cols>
  <sheetData>
    <row r="9" spans="1:39">
      <c r="A9" s="264" t="s">
        <v>747</v>
      </c>
      <c r="B9" s="264"/>
      <c r="C9" s="264"/>
      <c r="D9" s="265"/>
      <c r="E9" s="265"/>
      <c r="F9" s="265"/>
      <c r="G9" s="265"/>
    </row>
    <row r="10" spans="1:39" ht="26.25" customHeight="1">
      <c r="A10" s="424" t="s">
        <v>735</v>
      </c>
      <c r="B10" s="424"/>
      <c r="C10" s="425"/>
      <c r="D10" s="425"/>
      <c r="E10" s="425"/>
      <c r="F10" s="425"/>
      <c r="G10" s="425"/>
      <c r="H10" s="425"/>
      <c r="I10" s="425"/>
      <c r="J10" s="425"/>
      <c r="K10" s="425"/>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row>
    <row r="11" spans="1:39" ht="26.25" customHeight="1">
      <c r="A11" s="424" t="s">
        <v>90</v>
      </c>
      <c r="B11" s="424"/>
      <c r="C11" s="426"/>
      <c r="D11" s="426"/>
      <c r="E11" s="426"/>
      <c r="F11" s="426"/>
      <c r="G11" s="426"/>
      <c r="H11" s="426"/>
      <c r="I11" s="426"/>
      <c r="J11" s="426"/>
      <c r="K11" s="426"/>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row>
    <row r="12" spans="1:39" ht="15" thickBot="1"/>
    <row r="13" spans="1:39" ht="15" thickBot="1">
      <c r="A13" s="427" t="s">
        <v>748</v>
      </c>
      <c r="B13" s="428"/>
      <c r="C13" s="266" t="s">
        <v>749</v>
      </c>
      <c r="D13" s="420" t="s">
        <v>86</v>
      </c>
      <c r="E13" s="420"/>
      <c r="F13" s="420"/>
      <c r="G13" s="420"/>
      <c r="H13" s="420"/>
      <c r="I13" s="420"/>
      <c r="J13" s="420"/>
      <c r="K13" s="420"/>
      <c r="L13" s="420"/>
      <c r="M13" s="420"/>
      <c r="N13" s="420"/>
      <c r="O13" s="421"/>
      <c r="P13" s="420" t="s">
        <v>87</v>
      </c>
      <c r="Q13" s="420"/>
      <c r="R13" s="420"/>
      <c r="S13" s="420"/>
      <c r="T13" s="420"/>
      <c r="U13" s="420"/>
      <c r="V13" s="420"/>
      <c r="W13" s="420"/>
      <c r="X13" s="420"/>
      <c r="Y13" s="420"/>
      <c r="Z13" s="420"/>
      <c r="AA13" s="421"/>
      <c r="AB13" s="420" t="s">
        <v>750</v>
      </c>
      <c r="AC13" s="420"/>
      <c r="AD13" s="420"/>
      <c r="AE13" s="420"/>
      <c r="AF13" s="420"/>
      <c r="AG13" s="420"/>
      <c r="AH13" s="420"/>
      <c r="AI13" s="420"/>
      <c r="AJ13" s="420"/>
      <c r="AK13" s="420"/>
      <c r="AL13" s="420"/>
      <c r="AM13" s="421"/>
    </row>
    <row r="14" spans="1:39" ht="15" thickBot="1">
      <c r="A14" s="429"/>
      <c r="B14" s="430"/>
      <c r="C14" s="267" t="s">
        <v>751</v>
      </c>
      <c r="D14" s="273">
        <v>1</v>
      </c>
      <c r="E14" s="274">
        <v>2</v>
      </c>
      <c r="F14" s="274">
        <v>3</v>
      </c>
      <c r="G14" s="274">
        <v>4</v>
      </c>
      <c r="H14" s="274">
        <v>5</v>
      </c>
      <c r="I14" s="274">
        <v>6</v>
      </c>
      <c r="J14" s="274">
        <v>7</v>
      </c>
      <c r="K14" s="274">
        <v>8</v>
      </c>
      <c r="L14" s="274">
        <v>9</v>
      </c>
      <c r="M14" s="274">
        <v>10</v>
      </c>
      <c r="N14" s="274">
        <v>11</v>
      </c>
      <c r="O14" s="274">
        <v>12</v>
      </c>
      <c r="P14" s="274">
        <v>1</v>
      </c>
      <c r="Q14" s="274">
        <v>2</v>
      </c>
      <c r="R14" s="274">
        <v>3</v>
      </c>
      <c r="S14" s="274">
        <v>4</v>
      </c>
      <c r="T14" s="274">
        <v>5</v>
      </c>
      <c r="U14" s="274">
        <v>6</v>
      </c>
      <c r="V14" s="274">
        <v>7</v>
      </c>
      <c r="W14" s="274">
        <v>8</v>
      </c>
      <c r="X14" s="274">
        <v>9</v>
      </c>
      <c r="Y14" s="274">
        <v>10</v>
      </c>
      <c r="Z14" s="274">
        <v>11</v>
      </c>
      <c r="AA14" s="274">
        <v>12</v>
      </c>
      <c r="AB14" s="274">
        <v>1</v>
      </c>
      <c r="AC14" s="274">
        <v>2</v>
      </c>
      <c r="AD14" s="274">
        <v>3</v>
      </c>
      <c r="AE14" s="274">
        <v>4</v>
      </c>
      <c r="AF14" s="274">
        <v>5</v>
      </c>
      <c r="AG14" s="274">
        <v>6</v>
      </c>
      <c r="AH14" s="274">
        <v>7</v>
      </c>
      <c r="AI14" s="274">
        <v>8</v>
      </c>
      <c r="AJ14" s="274">
        <v>9</v>
      </c>
      <c r="AK14" s="274">
        <v>10</v>
      </c>
      <c r="AL14" s="274">
        <v>11</v>
      </c>
      <c r="AM14" s="274">
        <v>12</v>
      </c>
    </row>
    <row r="15" spans="1:39" ht="15" thickBot="1">
      <c r="A15" s="422" t="s">
        <v>752</v>
      </c>
      <c r="B15" s="268" t="s">
        <v>753</v>
      </c>
      <c r="C15" s="269"/>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row>
    <row r="16" spans="1:39" ht="15" thickBot="1">
      <c r="A16" s="423"/>
      <c r="B16" s="270" t="s">
        <v>754</v>
      </c>
      <c r="C16" s="271"/>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row>
    <row r="17" spans="1:39" ht="15" thickBot="1">
      <c r="A17" s="277" t="s">
        <v>755</v>
      </c>
      <c r="B17" s="268" t="s">
        <v>756</v>
      </c>
      <c r="C17" s="269"/>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row>
    <row r="18" spans="1:39" ht="15" thickBot="1">
      <c r="A18" s="272" t="s">
        <v>757</v>
      </c>
      <c r="B18" s="270"/>
      <c r="C18" s="271"/>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row>
    <row r="19" spans="1:39" ht="15" thickBot="1">
      <c r="A19" s="277" t="s">
        <v>758</v>
      </c>
      <c r="B19" s="268"/>
      <c r="C19" s="269"/>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row>
    <row r="20" spans="1:39" ht="15" thickBot="1">
      <c r="A20" s="272" t="s">
        <v>759</v>
      </c>
      <c r="B20" s="270"/>
      <c r="C20" s="271"/>
      <c r="D20" s="276"/>
      <c r="E20" s="276"/>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row>
    <row r="21" spans="1:39" ht="15" thickBot="1">
      <c r="A21" s="277" t="s">
        <v>100</v>
      </c>
      <c r="B21" s="268"/>
      <c r="C21" s="269"/>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row>
    <row r="22" spans="1:39" ht="15" thickBot="1">
      <c r="A22" s="272" t="s">
        <v>760</v>
      </c>
      <c r="B22" s="270"/>
      <c r="C22" s="271"/>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row>
    <row r="23" spans="1:39" ht="15" thickBot="1">
      <c r="A23" s="277" t="s">
        <v>761</v>
      </c>
      <c r="B23" s="268"/>
      <c r="C23" s="269"/>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row>
    <row r="24" spans="1:39" ht="15" thickBot="1">
      <c r="A24" s="272" t="s">
        <v>100</v>
      </c>
      <c r="B24" s="270"/>
      <c r="C24" s="271"/>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row>
  </sheetData>
  <mergeCells count="9">
    <mergeCell ref="P13:AA13"/>
    <mergeCell ref="AB13:AM13"/>
    <mergeCell ref="A15:A16"/>
    <mergeCell ref="A10:B10"/>
    <mergeCell ref="C10:K10"/>
    <mergeCell ref="A11:B11"/>
    <mergeCell ref="C11:K11"/>
    <mergeCell ref="A13:B14"/>
    <mergeCell ref="D13:O1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1"/>
  <sheetViews>
    <sheetView zoomScaleNormal="100" workbookViewId="0">
      <selection activeCell="A22" sqref="A22:A23"/>
    </sheetView>
  </sheetViews>
  <sheetFormatPr defaultColWidth="8.81640625" defaultRowHeight="14.5"/>
  <cols>
    <col min="1" max="1" width="64.453125" style="85" customWidth="1"/>
    <col min="2" max="2" width="25.81640625" style="85" customWidth="1"/>
    <col min="3" max="4" width="10.54296875" style="85" customWidth="1"/>
    <col min="5" max="5" width="17.81640625" style="85" customWidth="1"/>
    <col min="6" max="9" width="8.81640625" style="85"/>
    <col min="10" max="10" width="13.54296875" style="85" customWidth="1"/>
    <col min="11" max="16384" width="8.81640625" style="85"/>
  </cols>
  <sheetData>
    <row r="1" spans="1:3">
      <c r="A1" s="434" t="s">
        <v>138</v>
      </c>
      <c r="B1" s="434"/>
    </row>
    <row r="2" spans="1:3">
      <c r="A2" s="435" t="s">
        <v>139</v>
      </c>
      <c r="B2" s="435"/>
    </row>
    <row r="3" spans="1:3">
      <c r="A3" s="236"/>
      <c r="B3" s="236"/>
    </row>
    <row r="4" spans="1:3">
      <c r="A4" s="162" t="s">
        <v>140</v>
      </c>
    </row>
    <row r="5" spans="1:3">
      <c r="A5" s="162"/>
    </row>
    <row r="6" spans="1:3">
      <c r="A6" s="168"/>
      <c r="B6" s="169" t="s">
        <v>141</v>
      </c>
      <c r="C6" s="235"/>
    </row>
    <row r="7" spans="1:3">
      <c r="A7" s="170" t="s">
        <v>89</v>
      </c>
      <c r="B7" s="171">
        <v>0</v>
      </c>
      <c r="C7" s="150"/>
    </row>
    <row r="8" spans="1:3">
      <c r="A8" s="170" t="s">
        <v>96</v>
      </c>
      <c r="B8" s="171">
        <v>0</v>
      </c>
      <c r="C8" s="150"/>
    </row>
    <row r="9" spans="1:3">
      <c r="A9" s="170" t="s">
        <v>102</v>
      </c>
      <c r="B9" s="171">
        <v>0</v>
      </c>
      <c r="C9" s="150"/>
    </row>
    <row r="10" spans="1:3">
      <c r="A10" s="170" t="s">
        <v>107</v>
      </c>
      <c r="B10" s="171">
        <v>0</v>
      </c>
      <c r="C10" s="150"/>
    </row>
    <row r="11" spans="1:3">
      <c r="A11" s="170" t="s">
        <v>112</v>
      </c>
      <c r="B11" s="171">
        <v>0</v>
      </c>
      <c r="C11" s="150"/>
    </row>
    <row r="12" spans="1:3">
      <c r="A12" s="170" t="s">
        <v>117</v>
      </c>
      <c r="B12" s="171">
        <v>0</v>
      </c>
      <c r="C12" s="150"/>
    </row>
    <row r="13" spans="1:3">
      <c r="A13" s="170" t="s">
        <v>122</v>
      </c>
      <c r="B13" s="171">
        <v>0</v>
      </c>
      <c r="C13" s="150"/>
    </row>
    <row r="14" spans="1:3">
      <c r="B14" s="163"/>
      <c r="C14" s="163"/>
    </row>
    <row r="15" spans="1:3" ht="21.65" customHeight="1">
      <c r="A15" s="172" t="s">
        <v>142</v>
      </c>
      <c r="B15" s="173">
        <f>SUM(B7:B13)</f>
        <v>0</v>
      </c>
      <c r="C15" s="153"/>
    </row>
    <row r="17" spans="1:5" ht="43.5">
      <c r="A17" s="151" t="s">
        <v>143</v>
      </c>
      <c r="B17" s="149">
        <v>0</v>
      </c>
      <c r="C17" s="153"/>
    </row>
    <row r="18" spans="1:5" ht="33" customHeight="1">
      <c r="A18" s="151" t="s">
        <v>144</v>
      </c>
      <c r="B18" s="154">
        <f>B15-B17</f>
        <v>0</v>
      </c>
      <c r="C18" s="153"/>
    </row>
    <row r="19" spans="1:5" ht="33" customHeight="1">
      <c r="A19" s="151" t="s">
        <v>145</v>
      </c>
      <c r="B19" s="154">
        <f>0.25*B18</f>
        <v>0</v>
      </c>
      <c r="C19" s="153"/>
    </row>
    <row r="21" spans="1:5" ht="21.65" customHeight="1">
      <c r="A21" s="228" t="s">
        <v>146</v>
      </c>
      <c r="B21" s="229"/>
      <c r="C21" s="440" t="s">
        <v>147</v>
      </c>
      <c r="D21" s="440"/>
      <c r="E21" s="440"/>
    </row>
    <row r="22" spans="1:5">
      <c r="A22" s="436"/>
      <c r="B22" s="441" t="s">
        <v>148</v>
      </c>
      <c r="C22" s="443" t="s">
        <v>149</v>
      </c>
      <c r="D22" s="443"/>
      <c r="E22" s="444" t="s">
        <v>150</v>
      </c>
    </row>
    <row r="23" spans="1:5">
      <c r="A23" s="437"/>
      <c r="B23" s="442"/>
      <c r="C23" s="237" t="s">
        <v>151</v>
      </c>
      <c r="D23" s="237" t="s">
        <v>152</v>
      </c>
      <c r="E23" s="445"/>
    </row>
    <row r="24" spans="1:5">
      <c r="A24" s="180" t="s">
        <v>153</v>
      </c>
      <c r="B24" s="181">
        <f>SUM(B25:B32)</f>
        <v>0</v>
      </c>
      <c r="C24" s="155"/>
      <c r="D24" s="156"/>
      <c r="E24" s="155">
        <f>SUM(E25:E32)</f>
        <v>0</v>
      </c>
    </row>
    <row r="25" spans="1:5">
      <c r="A25" s="175" t="s">
        <v>154</v>
      </c>
      <c r="B25" s="171">
        <v>0</v>
      </c>
      <c r="C25" s="149"/>
      <c r="D25" s="157"/>
      <c r="E25" s="149">
        <f t="shared" ref="E25:E32" si="0">B25*D25</f>
        <v>0</v>
      </c>
    </row>
    <row r="26" spans="1:5">
      <c r="A26" s="175" t="s">
        <v>155</v>
      </c>
      <c r="B26" s="171">
        <v>0</v>
      </c>
      <c r="C26" s="149"/>
      <c r="D26" s="157"/>
      <c r="E26" s="149">
        <f t="shared" si="0"/>
        <v>0</v>
      </c>
    </row>
    <row r="27" spans="1:5">
      <c r="A27" s="175" t="s">
        <v>156</v>
      </c>
      <c r="B27" s="171">
        <v>0</v>
      </c>
      <c r="C27" s="149"/>
      <c r="D27" s="157"/>
      <c r="E27" s="149">
        <f t="shared" si="0"/>
        <v>0</v>
      </c>
    </row>
    <row r="28" spans="1:5">
      <c r="A28" s="175" t="s">
        <v>157</v>
      </c>
      <c r="B28" s="171">
        <v>0</v>
      </c>
      <c r="C28" s="149"/>
      <c r="D28" s="157"/>
      <c r="E28" s="149">
        <f t="shared" si="0"/>
        <v>0</v>
      </c>
    </row>
    <row r="29" spans="1:5">
      <c r="A29" s="175" t="s">
        <v>158</v>
      </c>
      <c r="B29" s="171">
        <v>0</v>
      </c>
      <c r="C29" s="149"/>
      <c r="D29" s="157"/>
      <c r="E29" s="149">
        <f t="shared" si="0"/>
        <v>0</v>
      </c>
    </row>
    <row r="30" spans="1:5">
      <c r="A30" s="175" t="s">
        <v>159</v>
      </c>
      <c r="B30" s="171">
        <v>0</v>
      </c>
      <c r="C30" s="149"/>
      <c r="D30" s="157"/>
      <c r="E30" s="149">
        <f t="shared" si="0"/>
        <v>0</v>
      </c>
    </row>
    <row r="31" spans="1:5">
      <c r="A31" s="175" t="s">
        <v>160</v>
      </c>
      <c r="B31" s="171">
        <v>0</v>
      </c>
      <c r="C31" s="149"/>
      <c r="D31" s="157"/>
      <c r="E31" s="149">
        <f t="shared" si="0"/>
        <v>0</v>
      </c>
    </row>
    <row r="32" spans="1:5">
      <c r="A32" s="175" t="s">
        <v>100</v>
      </c>
      <c r="B32" s="171">
        <v>0</v>
      </c>
      <c r="C32" s="149"/>
      <c r="D32" s="157"/>
      <c r="E32" s="149">
        <f t="shared" si="0"/>
        <v>0</v>
      </c>
    </row>
    <row r="33" spans="1:10">
      <c r="A33" s="180" t="s">
        <v>161</v>
      </c>
      <c r="B33" s="181">
        <f>SUM(B34:B41)</f>
        <v>0</v>
      </c>
      <c r="C33" s="155"/>
      <c r="D33" s="156"/>
      <c r="E33" s="155">
        <f>SUM(E34:E41)</f>
        <v>0</v>
      </c>
    </row>
    <row r="34" spans="1:10">
      <c r="A34" s="175" t="s">
        <v>162</v>
      </c>
      <c r="B34" s="171">
        <v>0</v>
      </c>
      <c r="C34" s="149"/>
      <c r="D34" s="157"/>
      <c r="E34" s="149">
        <f t="shared" ref="E34:E41" si="1">B34*D34</f>
        <v>0</v>
      </c>
    </row>
    <row r="35" spans="1:10">
      <c r="A35" s="175" t="s">
        <v>163</v>
      </c>
      <c r="B35" s="171">
        <v>0</v>
      </c>
      <c r="C35" s="149"/>
      <c r="D35" s="157"/>
      <c r="E35" s="149">
        <f t="shared" si="1"/>
        <v>0</v>
      </c>
    </row>
    <row r="36" spans="1:10">
      <c r="A36" s="175" t="s">
        <v>164</v>
      </c>
      <c r="B36" s="171">
        <v>0</v>
      </c>
      <c r="C36" s="149"/>
      <c r="D36" s="157"/>
      <c r="E36" s="149">
        <f t="shared" si="1"/>
        <v>0</v>
      </c>
    </row>
    <row r="37" spans="1:10">
      <c r="A37" s="175" t="s">
        <v>165</v>
      </c>
      <c r="B37" s="171">
        <v>0</v>
      </c>
      <c r="C37" s="149"/>
      <c r="D37" s="157"/>
      <c r="E37" s="149">
        <f t="shared" si="1"/>
        <v>0</v>
      </c>
    </row>
    <row r="38" spans="1:10">
      <c r="A38" s="175" t="s">
        <v>166</v>
      </c>
      <c r="B38" s="171">
        <v>0</v>
      </c>
      <c r="C38" s="149"/>
      <c r="D38" s="157"/>
      <c r="E38" s="149">
        <f t="shared" si="1"/>
        <v>0</v>
      </c>
    </row>
    <row r="39" spans="1:10">
      <c r="A39" s="175" t="s">
        <v>167</v>
      </c>
      <c r="B39" s="171">
        <v>0</v>
      </c>
      <c r="C39" s="149"/>
      <c r="D39" s="157"/>
      <c r="E39" s="149">
        <f t="shared" si="1"/>
        <v>0</v>
      </c>
    </row>
    <row r="40" spans="1:10">
      <c r="A40" s="175" t="s">
        <v>168</v>
      </c>
      <c r="B40" s="171">
        <v>0</v>
      </c>
      <c r="C40" s="149"/>
      <c r="D40" s="157"/>
      <c r="E40" s="149">
        <f t="shared" si="1"/>
        <v>0</v>
      </c>
    </row>
    <row r="41" spans="1:10">
      <c r="A41" s="175" t="s">
        <v>100</v>
      </c>
      <c r="B41" s="171">
        <v>0</v>
      </c>
      <c r="C41" s="149"/>
      <c r="D41" s="157"/>
      <c r="E41" s="149">
        <f t="shared" si="1"/>
        <v>0</v>
      </c>
    </row>
    <row r="42" spans="1:10" ht="31.4" customHeight="1">
      <c r="A42" s="175" t="s">
        <v>169</v>
      </c>
      <c r="B42" s="176">
        <f>SUM(B43:B46)</f>
        <v>0</v>
      </c>
      <c r="C42" s="155"/>
      <c r="D42" s="156"/>
      <c r="E42" s="155">
        <f>SUM(E43:E46)</f>
        <v>0</v>
      </c>
    </row>
    <row r="43" spans="1:10">
      <c r="A43" s="175" t="s">
        <v>170</v>
      </c>
      <c r="B43" s="171">
        <v>0</v>
      </c>
      <c r="C43" s="149"/>
      <c r="D43" s="157"/>
      <c r="E43" s="149">
        <f>B43*D43</f>
        <v>0</v>
      </c>
    </row>
    <row r="44" spans="1:10">
      <c r="A44" s="175" t="s">
        <v>171</v>
      </c>
      <c r="B44" s="171">
        <v>0</v>
      </c>
      <c r="C44" s="149"/>
      <c r="D44" s="157"/>
      <c r="E44" s="149">
        <f>B44*D44</f>
        <v>0</v>
      </c>
    </row>
    <row r="45" spans="1:10">
      <c r="A45" s="175" t="s">
        <v>172</v>
      </c>
      <c r="B45" s="171">
        <v>0</v>
      </c>
      <c r="C45" s="149"/>
      <c r="D45" s="157"/>
      <c r="E45" s="149">
        <f>B45*D45</f>
        <v>0</v>
      </c>
    </row>
    <row r="46" spans="1:10">
      <c r="A46" s="175" t="s">
        <v>100</v>
      </c>
      <c r="B46" s="171">
        <v>0</v>
      </c>
      <c r="C46" s="149"/>
      <c r="D46" s="157"/>
      <c r="E46" s="149">
        <f>B46*D46</f>
        <v>0</v>
      </c>
    </row>
    <row r="47" spans="1:10">
      <c r="A47" s="174"/>
      <c r="B47" s="177"/>
      <c r="C47" s="163"/>
      <c r="D47" s="163"/>
      <c r="J47" s="217" t="s">
        <v>173</v>
      </c>
    </row>
    <row r="48" spans="1:10" ht="26.15" customHeight="1">
      <c r="A48" s="178" t="s">
        <v>174</v>
      </c>
      <c r="B48" s="179">
        <f>B24+B33+B42</f>
        <v>0</v>
      </c>
      <c r="C48" s="153"/>
      <c r="D48" s="153"/>
      <c r="E48" s="238" t="s">
        <v>175</v>
      </c>
      <c r="F48" s="446" t="s">
        <v>176</v>
      </c>
      <c r="G48" s="447"/>
      <c r="H48" s="448" t="s">
        <v>177</v>
      </c>
      <c r="I48" s="449"/>
      <c r="J48" s="164"/>
    </row>
    <row r="49" spans="1:10" ht="26.15" customHeight="1">
      <c r="A49" s="178" t="s">
        <v>178</v>
      </c>
      <c r="B49" s="174"/>
      <c r="D49" s="153"/>
      <c r="E49" s="152">
        <f>E42+E33+E24</f>
        <v>0</v>
      </c>
      <c r="F49" s="450">
        <f>E49/12</f>
        <v>0</v>
      </c>
      <c r="G49" s="451"/>
      <c r="H49" s="450">
        <f>F49*J48</f>
        <v>0</v>
      </c>
      <c r="I49" s="451"/>
    </row>
    <row r="51" spans="1:10" ht="30" customHeight="1">
      <c r="A51" s="151" t="s">
        <v>179</v>
      </c>
      <c r="B51" s="158" t="e">
        <f>H49/B18</f>
        <v>#DIV/0!</v>
      </c>
      <c r="C51" s="159"/>
    </row>
    <row r="52" spans="1:10" ht="15" thickBot="1"/>
    <row r="53" spans="1:10" ht="15" thickBot="1">
      <c r="A53" s="151" t="s">
        <v>180</v>
      </c>
      <c r="B53" s="155">
        <v>0</v>
      </c>
      <c r="C53" s="452" t="e">
        <f>B53/B48</f>
        <v>#DIV/0!</v>
      </c>
      <c r="D53" s="453"/>
      <c r="F53" s="431" t="s">
        <v>181</v>
      </c>
      <c r="G53" s="454"/>
      <c r="H53" s="160"/>
      <c r="I53" s="455" t="s">
        <v>182</v>
      </c>
      <c r="J53" s="456"/>
    </row>
    <row r="55" spans="1:10">
      <c r="A55" s="85" t="s">
        <v>183</v>
      </c>
    </row>
    <row r="56" spans="1:10" ht="28.4" customHeight="1">
      <c r="F56" s="161"/>
      <c r="G56" s="161"/>
      <c r="H56" s="160"/>
      <c r="I56" s="161"/>
      <c r="J56" s="161"/>
    </row>
    <row r="57" spans="1:10" ht="15.5">
      <c r="A57" s="165" t="s">
        <v>184</v>
      </c>
    </row>
    <row r="59" spans="1:10">
      <c r="A59" s="166" t="s">
        <v>185</v>
      </c>
    </row>
    <row r="60" spans="1:10" ht="15" thickBot="1"/>
    <row r="61" spans="1:10" ht="36.65" customHeight="1" thickBot="1">
      <c r="A61" s="438" t="s">
        <v>186</v>
      </c>
      <c r="B61" s="432"/>
      <c r="C61" s="432"/>
      <c r="D61" s="432"/>
      <c r="E61" s="433"/>
    </row>
    <row r="63" spans="1:10">
      <c r="A63" s="167" t="s">
        <v>187</v>
      </c>
    </row>
    <row r="65" spans="1:5">
      <c r="A65" s="166" t="s">
        <v>188</v>
      </c>
    </row>
    <row r="66" spans="1:5" ht="15" thickBot="1"/>
    <row r="67" spans="1:5" ht="36.65" customHeight="1" thickBot="1">
      <c r="A67" s="439" t="s">
        <v>189</v>
      </c>
      <c r="B67" s="432"/>
      <c r="C67" s="432"/>
      <c r="D67" s="432"/>
      <c r="E67" s="433"/>
    </row>
    <row r="68" spans="1:5" ht="15" thickBot="1"/>
    <row r="69" spans="1:5" ht="36.65" customHeight="1" thickBot="1">
      <c r="A69" s="431" t="s">
        <v>190</v>
      </c>
      <c r="B69" s="432"/>
      <c r="C69" s="432"/>
      <c r="D69" s="432"/>
      <c r="E69" s="433"/>
    </row>
    <row r="71" spans="1:5">
      <c r="A71" s="167" t="s">
        <v>191</v>
      </c>
    </row>
    <row r="73" spans="1:5">
      <c r="A73" s="166" t="s">
        <v>192</v>
      </c>
    </row>
    <row r="74" spans="1:5" ht="15" thickBot="1"/>
    <row r="75" spans="1:5" ht="36.65" customHeight="1" thickBot="1">
      <c r="A75" s="439" t="s">
        <v>193</v>
      </c>
      <c r="B75" s="432"/>
      <c r="C75" s="432"/>
      <c r="D75" s="432"/>
      <c r="E75" s="433"/>
    </row>
    <row r="77" spans="1:5">
      <c r="A77" s="167" t="s">
        <v>194</v>
      </c>
    </row>
    <row r="79" spans="1:5">
      <c r="A79" s="166" t="s">
        <v>195</v>
      </c>
    </row>
    <row r="80" spans="1:5" ht="15" thickBot="1"/>
    <row r="81" spans="1:5" ht="36.65" customHeight="1" thickBot="1">
      <c r="A81" s="439" t="s">
        <v>196</v>
      </c>
      <c r="B81" s="432"/>
      <c r="C81" s="432"/>
      <c r="D81" s="432"/>
      <c r="E81" s="433"/>
    </row>
    <row r="83" spans="1:5">
      <c r="A83" s="166" t="s">
        <v>197</v>
      </c>
    </row>
    <row r="84" spans="1:5" ht="15" thickBot="1"/>
    <row r="85" spans="1:5" ht="36.65" customHeight="1" thickBot="1">
      <c r="A85" s="439" t="s">
        <v>198</v>
      </c>
      <c r="B85" s="432"/>
      <c r="C85" s="432"/>
      <c r="D85" s="432"/>
      <c r="E85" s="433"/>
    </row>
    <row r="86" spans="1:5" ht="15" thickBot="1"/>
    <row r="87" spans="1:5" ht="36.65" customHeight="1" thickBot="1">
      <c r="A87" s="431" t="s">
        <v>199</v>
      </c>
      <c r="B87" s="432"/>
      <c r="C87" s="432"/>
      <c r="D87" s="432"/>
      <c r="E87" s="433"/>
    </row>
    <row r="89" spans="1:5">
      <c r="A89" s="167" t="s">
        <v>200</v>
      </c>
    </row>
    <row r="91" spans="1:5">
      <c r="A91" s="166" t="s">
        <v>201</v>
      </c>
    </row>
  </sheetData>
  <mergeCells count="21">
    <mergeCell ref="F48:G48"/>
    <mergeCell ref="H48:I48"/>
    <mergeCell ref="F49:G49"/>
    <mergeCell ref="H49:I49"/>
    <mergeCell ref="C53:D53"/>
    <mergeCell ref="F53:G53"/>
    <mergeCell ref="I53:J53"/>
    <mergeCell ref="A87:E87"/>
    <mergeCell ref="A1:B1"/>
    <mergeCell ref="A2:B2"/>
    <mergeCell ref="A22:A23"/>
    <mergeCell ref="A61:E61"/>
    <mergeCell ref="A67:E67"/>
    <mergeCell ref="A69:E69"/>
    <mergeCell ref="A75:E75"/>
    <mergeCell ref="A81:E81"/>
    <mergeCell ref="A85:E85"/>
    <mergeCell ref="C21:E21"/>
    <mergeCell ref="B22:B23"/>
    <mergeCell ref="C22:D22"/>
    <mergeCell ref="E22:E23"/>
  </mergeCells>
  <pageMargins left="0.7" right="0.7" top="1.2291666666666667" bottom="0.59166666666666667" header="0.3" footer="0.3"/>
  <pageSetup paperSize="9" orientation="landscape" r:id="rId1"/>
  <headerFooter differentFirst="1">
    <oddHeader>&amp;L&amp;G&amp;R
&amp;G</oddHeader>
    <oddFooter>&amp;L&amp;"-,Negrito"&amp;9IMP.:&amp;"-,Normal"  MOD.PN.FRM.300.EN.V02</oddFooter>
    <firstHeader>&amp;L&amp;G&amp;R
&amp;G</firstHeader>
    <firstFooter>&amp;L&amp;9MOD.PN.FRM.058.EN.V03</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9D849-BC04-4CC1-9B87-568A49541901}">
  <dimension ref="A2:A19"/>
  <sheetViews>
    <sheetView workbookViewId="0">
      <selection activeCell="A28" sqref="A28"/>
    </sheetView>
  </sheetViews>
  <sheetFormatPr defaultColWidth="8.7265625" defaultRowHeight="14.5"/>
  <cols>
    <col min="1" max="1" width="110.7265625" style="261" customWidth="1"/>
    <col min="2" max="16384" width="8.7265625" style="261"/>
  </cols>
  <sheetData>
    <row r="2" spans="1:1">
      <c r="A2" s="290" t="s">
        <v>701</v>
      </c>
    </row>
    <row r="3" spans="1:1">
      <c r="A3" s="291" t="s">
        <v>702</v>
      </c>
    </row>
    <row r="4" spans="1:1">
      <c r="A4" s="292" t="s">
        <v>703</v>
      </c>
    </row>
    <row r="5" spans="1:1" ht="39">
      <c r="A5" s="293" t="s">
        <v>704</v>
      </c>
    </row>
    <row r="6" spans="1:1">
      <c r="A6" s="292" t="s">
        <v>705</v>
      </c>
    </row>
    <row r="7" spans="1:1" s="263" customFormat="1" ht="39">
      <c r="A7" s="293" t="s">
        <v>706</v>
      </c>
    </row>
    <row r="8" spans="1:1">
      <c r="A8" s="292" t="s">
        <v>707</v>
      </c>
    </row>
    <row r="9" spans="1:1" s="263" customFormat="1" ht="39">
      <c r="A9" s="293" t="s">
        <v>708</v>
      </c>
    </row>
    <row r="10" spans="1:1">
      <c r="A10" s="292" t="s">
        <v>709</v>
      </c>
    </row>
    <row r="11" spans="1:1" s="263" customFormat="1" ht="91">
      <c r="A11" s="293" t="s">
        <v>710</v>
      </c>
    </row>
    <row r="12" spans="1:1">
      <c r="A12" s="292" t="s">
        <v>711</v>
      </c>
    </row>
    <row r="13" spans="1:1">
      <c r="A13" s="291" t="s">
        <v>712</v>
      </c>
    </row>
    <row r="14" spans="1:1">
      <c r="A14" s="292" t="s">
        <v>713</v>
      </c>
    </row>
    <row r="15" spans="1:1">
      <c r="A15" s="291" t="s">
        <v>714</v>
      </c>
    </row>
    <row r="16" spans="1:1">
      <c r="A16" s="292" t="s">
        <v>715</v>
      </c>
    </row>
    <row r="17" spans="1:1">
      <c r="A17" s="291" t="s">
        <v>714</v>
      </c>
    </row>
    <row r="18" spans="1:1">
      <c r="A18" s="292" t="s">
        <v>716</v>
      </c>
    </row>
    <row r="19" spans="1:1" ht="312">
      <c r="A19" s="293" t="s">
        <v>717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E629-C03E-4782-B441-043EFF21AAA0}">
  <dimension ref="A3:Q138"/>
  <sheetViews>
    <sheetView workbookViewId="0">
      <selection activeCell="G27" sqref="G27"/>
    </sheetView>
  </sheetViews>
  <sheetFormatPr defaultColWidth="8.81640625" defaultRowHeight="14.5"/>
  <cols>
    <col min="1" max="1" width="15.7265625" style="261" customWidth="1"/>
    <col min="2" max="2" width="17.81640625" style="261" customWidth="1"/>
    <col min="3" max="3" width="18.81640625" style="261" customWidth="1"/>
    <col min="4" max="4" width="14.81640625" style="261" customWidth="1"/>
    <col min="5" max="5" width="12.81640625" style="261" bestFit="1" customWidth="1"/>
    <col min="6" max="10" width="16.1796875" style="261" customWidth="1"/>
    <col min="11" max="17" width="14.54296875" style="261" customWidth="1"/>
    <col min="18" max="16384" width="8.81640625" style="261"/>
  </cols>
  <sheetData>
    <row r="3" spans="1:17" ht="36.65" customHeight="1">
      <c r="K3" s="462" t="s">
        <v>737</v>
      </c>
      <c r="L3" s="463"/>
      <c r="M3" s="464"/>
    </row>
    <row r="4" spans="1:17">
      <c r="K4" s="473" t="s">
        <v>736</v>
      </c>
      <c r="L4" s="473"/>
      <c r="M4" s="473"/>
      <c r="N4" s="473"/>
      <c r="O4" s="473"/>
      <c r="P4" s="473"/>
      <c r="Q4" s="473"/>
    </row>
    <row r="5" spans="1:17">
      <c r="K5" s="473"/>
      <c r="L5" s="473"/>
      <c r="M5" s="473"/>
      <c r="N5" s="473"/>
      <c r="O5" s="473"/>
      <c r="P5" s="473"/>
      <c r="Q5" s="473"/>
    </row>
    <row r="6" spans="1:17" ht="28" customHeight="1">
      <c r="K6" s="473"/>
      <c r="L6" s="473"/>
      <c r="M6" s="473"/>
      <c r="N6" s="473"/>
      <c r="O6" s="473"/>
      <c r="P6" s="473"/>
      <c r="Q6" s="473"/>
    </row>
    <row r="7" spans="1:17" ht="28" customHeight="1">
      <c r="K7" s="473"/>
      <c r="L7" s="473"/>
      <c r="M7" s="473"/>
      <c r="N7" s="473"/>
      <c r="O7" s="473"/>
      <c r="P7" s="473"/>
      <c r="Q7" s="473"/>
    </row>
    <row r="8" spans="1:17" ht="28" customHeight="1">
      <c r="A8" s="424" t="s">
        <v>735</v>
      </c>
      <c r="B8" s="424"/>
      <c r="C8" s="425"/>
      <c r="D8" s="425"/>
      <c r="E8" s="425"/>
      <c r="F8" s="425"/>
      <c r="K8" s="473"/>
      <c r="L8" s="473"/>
      <c r="M8" s="473"/>
      <c r="N8" s="473"/>
      <c r="O8" s="473"/>
      <c r="P8" s="473"/>
      <c r="Q8" s="473"/>
    </row>
    <row r="9" spans="1:17" ht="26.25" customHeight="1">
      <c r="A9" s="424" t="s">
        <v>90</v>
      </c>
      <c r="B9" s="424"/>
      <c r="C9" s="426"/>
      <c r="D9" s="426"/>
      <c r="E9" s="426"/>
      <c r="F9" s="426"/>
      <c r="K9" s="473"/>
      <c r="L9" s="473"/>
      <c r="M9" s="473"/>
      <c r="N9" s="473"/>
      <c r="O9" s="473"/>
      <c r="P9" s="473"/>
      <c r="Q9" s="473"/>
    </row>
    <row r="10" spans="1:17" ht="26.25" customHeight="1">
      <c r="A10" s="318"/>
      <c r="B10" s="318"/>
      <c r="C10" s="319"/>
      <c r="D10" s="319"/>
      <c r="E10" s="319"/>
      <c r="F10" s="319"/>
      <c r="K10" s="473"/>
      <c r="L10" s="473"/>
      <c r="M10" s="473"/>
      <c r="N10" s="473"/>
      <c r="O10" s="473"/>
      <c r="P10" s="473"/>
      <c r="Q10" s="473"/>
    </row>
    <row r="11" spans="1:17" ht="26.25" customHeight="1">
      <c r="A11" s="318"/>
      <c r="B11" s="318"/>
      <c r="C11" s="319"/>
      <c r="D11" s="319"/>
      <c r="E11" s="319"/>
      <c r="F11" s="319"/>
    </row>
    <row r="12" spans="1:17" ht="26.25" customHeight="1">
      <c r="A12" s="318"/>
      <c r="B12" s="318"/>
      <c r="C12" s="319"/>
      <c r="D12" s="319"/>
      <c r="E12" s="319"/>
      <c r="F12" s="319"/>
    </row>
    <row r="14" spans="1:17" ht="24.75" customHeight="1">
      <c r="A14" s="459" t="s">
        <v>744</v>
      </c>
      <c r="B14" s="460"/>
      <c r="C14" s="460"/>
      <c r="D14" s="461"/>
      <c r="K14" s="462" t="s">
        <v>718</v>
      </c>
      <c r="L14" s="463"/>
      <c r="M14" s="464"/>
      <c r="N14" s="462" t="s">
        <v>719</v>
      </c>
      <c r="O14" s="463"/>
      <c r="P14" s="463"/>
      <c r="Q14" s="464"/>
    </row>
    <row r="15" spans="1:17" ht="50">
      <c r="A15" s="278" t="s">
        <v>720</v>
      </c>
      <c r="B15" s="279" t="s">
        <v>721</v>
      </c>
      <c r="C15" s="294" t="s">
        <v>722</v>
      </c>
      <c r="D15" s="280" t="s">
        <v>723</v>
      </c>
      <c r="E15" s="280" t="s">
        <v>724</v>
      </c>
      <c r="F15" s="280" t="s">
        <v>725</v>
      </c>
      <c r="G15" s="280" t="s">
        <v>726</v>
      </c>
      <c r="H15" s="280" t="s">
        <v>727</v>
      </c>
      <c r="I15" s="280" t="s">
        <v>728</v>
      </c>
      <c r="J15" s="280" t="s">
        <v>729</v>
      </c>
      <c r="K15" s="280">
        <v>2020</v>
      </c>
      <c r="L15" s="280">
        <v>2021</v>
      </c>
      <c r="M15" s="280">
        <v>2022</v>
      </c>
      <c r="N15" s="280">
        <v>2020</v>
      </c>
      <c r="O15" s="280">
        <v>2021</v>
      </c>
      <c r="P15" s="280">
        <v>2022</v>
      </c>
      <c r="Q15" s="280" t="s">
        <v>730</v>
      </c>
    </row>
    <row r="16" spans="1:17">
      <c r="A16" s="281" t="s">
        <v>731</v>
      </c>
      <c r="B16" s="282"/>
      <c r="C16" s="283"/>
      <c r="D16" s="284"/>
      <c r="E16" s="285"/>
      <c r="F16" s="282"/>
      <c r="G16" s="283"/>
      <c r="H16" s="284"/>
      <c r="I16" s="286">
        <f>SUM(F16:H16)</f>
        <v>0</v>
      </c>
      <c r="J16" s="287"/>
      <c r="K16" s="295"/>
      <c r="L16" s="295"/>
      <c r="M16" s="295"/>
      <c r="N16" s="296">
        <f>K16*J16</f>
        <v>0</v>
      </c>
      <c r="O16" s="296">
        <f>L16*J16</f>
        <v>0</v>
      </c>
      <c r="P16" s="296">
        <f>M16*J16</f>
        <v>0</v>
      </c>
      <c r="Q16" s="288">
        <f>SUM(N16:P16)</f>
        <v>0</v>
      </c>
    </row>
    <row r="17" spans="1:17">
      <c r="A17" s="281" t="s">
        <v>732</v>
      </c>
      <c r="B17" s="282"/>
      <c r="C17" s="283"/>
      <c r="D17" s="284"/>
      <c r="E17" s="285"/>
      <c r="F17" s="282"/>
      <c r="G17" s="283"/>
      <c r="H17" s="284"/>
      <c r="I17" s="286">
        <f t="shared" ref="I17:I35" si="0">SUM(F17:H17)</f>
        <v>0</v>
      </c>
      <c r="J17" s="287"/>
      <c r="K17" s="295"/>
      <c r="L17" s="295"/>
      <c r="M17" s="295"/>
      <c r="N17" s="296">
        <f t="shared" ref="N17:N35" si="1">K17*J17</f>
        <v>0</v>
      </c>
      <c r="O17" s="296">
        <f t="shared" ref="O17:O35" si="2">L17*J17</f>
        <v>0</v>
      </c>
      <c r="P17" s="296">
        <f t="shared" ref="P17:P35" si="3">M17*J17</f>
        <v>0</v>
      </c>
      <c r="Q17" s="288">
        <f t="shared" ref="Q17:Q35" si="4">SUM(N17:P17)</f>
        <v>0</v>
      </c>
    </row>
    <row r="18" spans="1:17">
      <c r="A18" s="281"/>
      <c r="B18" s="282"/>
      <c r="C18" s="283"/>
      <c r="D18" s="284"/>
      <c r="E18" s="285"/>
      <c r="F18" s="282"/>
      <c r="G18" s="283"/>
      <c r="H18" s="284"/>
      <c r="I18" s="286">
        <f t="shared" si="0"/>
        <v>0</v>
      </c>
      <c r="J18" s="287"/>
      <c r="K18" s="295"/>
      <c r="L18" s="295"/>
      <c r="M18" s="295"/>
      <c r="N18" s="296">
        <f t="shared" si="1"/>
        <v>0</v>
      </c>
      <c r="O18" s="296">
        <f t="shared" si="2"/>
        <v>0</v>
      </c>
      <c r="P18" s="296">
        <f t="shared" si="3"/>
        <v>0</v>
      </c>
      <c r="Q18" s="288">
        <f t="shared" si="4"/>
        <v>0</v>
      </c>
    </row>
    <row r="19" spans="1:17">
      <c r="A19" s="281"/>
      <c r="B19" s="282"/>
      <c r="C19" s="283"/>
      <c r="D19" s="284"/>
      <c r="E19" s="285"/>
      <c r="F19" s="282"/>
      <c r="G19" s="283"/>
      <c r="H19" s="284"/>
      <c r="I19" s="286">
        <f t="shared" si="0"/>
        <v>0</v>
      </c>
      <c r="J19" s="287"/>
      <c r="K19" s="295"/>
      <c r="L19" s="295"/>
      <c r="M19" s="295"/>
      <c r="N19" s="296">
        <f t="shared" si="1"/>
        <v>0</v>
      </c>
      <c r="O19" s="296">
        <f t="shared" si="2"/>
        <v>0</v>
      </c>
      <c r="P19" s="296">
        <f t="shared" si="3"/>
        <v>0</v>
      </c>
      <c r="Q19" s="288">
        <f t="shared" si="4"/>
        <v>0</v>
      </c>
    </row>
    <row r="20" spans="1:17">
      <c r="A20" s="281"/>
      <c r="B20" s="282"/>
      <c r="C20" s="283"/>
      <c r="D20" s="284"/>
      <c r="E20" s="285"/>
      <c r="F20" s="282"/>
      <c r="G20" s="283"/>
      <c r="H20" s="284"/>
      <c r="I20" s="286">
        <f t="shared" si="0"/>
        <v>0</v>
      </c>
      <c r="J20" s="287"/>
      <c r="K20" s="295"/>
      <c r="L20" s="295"/>
      <c r="M20" s="295"/>
      <c r="N20" s="296">
        <f t="shared" si="1"/>
        <v>0</v>
      </c>
      <c r="O20" s="296">
        <f t="shared" si="2"/>
        <v>0</v>
      </c>
      <c r="P20" s="296">
        <f t="shared" si="3"/>
        <v>0</v>
      </c>
      <c r="Q20" s="288">
        <f t="shared" si="4"/>
        <v>0</v>
      </c>
    </row>
    <row r="21" spans="1:17">
      <c r="A21" s="281"/>
      <c r="B21" s="282"/>
      <c r="C21" s="283"/>
      <c r="D21" s="284"/>
      <c r="E21" s="285"/>
      <c r="F21" s="282"/>
      <c r="G21" s="283"/>
      <c r="H21" s="284"/>
      <c r="I21" s="286">
        <f t="shared" si="0"/>
        <v>0</v>
      </c>
      <c r="J21" s="287"/>
      <c r="K21" s="295"/>
      <c r="L21" s="295"/>
      <c r="M21" s="295"/>
      <c r="N21" s="296">
        <f t="shared" si="1"/>
        <v>0</v>
      </c>
      <c r="O21" s="296">
        <f t="shared" si="2"/>
        <v>0</v>
      </c>
      <c r="P21" s="296">
        <f t="shared" si="3"/>
        <v>0</v>
      </c>
      <c r="Q21" s="288">
        <f t="shared" si="4"/>
        <v>0</v>
      </c>
    </row>
    <row r="22" spans="1:17">
      <c r="A22" s="281"/>
      <c r="B22" s="282"/>
      <c r="C22" s="283"/>
      <c r="D22" s="284"/>
      <c r="E22" s="285"/>
      <c r="F22" s="282"/>
      <c r="G22" s="283"/>
      <c r="H22" s="284"/>
      <c r="I22" s="286">
        <f t="shared" si="0"/>
        <v>0</v>
      </c>
      <c r="J22" s="287"/>
      <c r="K22" s="295"/>
      <c r="L22" s="295"/>
      <c r="M22" s="295"/>
      <c r="N22" s="296">
        <f t="shared" si="1"/>
        <v>0</v>
      </c>
      <c r="O22" s="296">
        <f t="shared" si="2"/>
        <v>0</v>
      </c>
      <c r="P22" s="296">
        <f t="shared" si="3"/>
        <v>0</v>
      </c>
      <c r="Q22" s="288">
        <f t="shared" si="4"/>
        <v>0</v>
      </c>
    </row>
    <row r="23" spans="1:17">
      <c r="A23" s="281"/>
      <c r="B23" s="282"/>
      <c r="C23" s="283"/>
      <c r="D23" s="284"/>
      <c r="E23" s="285"/>
      <c r="F23" s="282"/>
      <c r="G23" s="283"/>
      <c r="H23" s="284"/>
      <c r="I23" s="286">
        <f t="shared" si="0"/>
        <v>0</v>
      </c>
      <c r="J23" s="287"/>
      <c r="K23" s="295"/>
      <c r="L23" s="295"/>
      <c r="M23" s="295"/>
      <c r="N23" s="296">
        <f t="shared" si="1"/>
        <v>0</v>
      </c>
      <c r="O23" s="296">
        <f t="shared" si="2"/>
        <v>0</v>
      </c>
      <c r="P23" s="296">
        <f t="shared" si="3"/>
        <v>0</v>
      </c>
      <c r="Q23" s="288">
        <f t="shared" si="4"/>
        <v>0</v>
      </c>
    </row>
    <row r="24" spans="1:17">
      <c r="A24" s="281"/>
      <c r="B24" s="282"/>
      <c r="C24" s="283"/>
      <c r="D24" s="284"/>
      <c r="E24" s="285"/>
      <c r="F24" s="282"/>
      <c r="G24" s="283"/>
      <c r="H24" s="284"/>
      <c r="I24" s="286">
        <f t="shared" si="0"/>
        <v>0</v>
      </c>
      <c r="J24" s="287"/>
      <c r="K24" s="295"/>
      <c r="L24" s="295"/>
      <c r="M24" s="295"/>
      <c r="N24" s="296">
        <f t="shared" si="1"/>
        <v>0</v>
      </c>
      <c r="O24" s="296">
        <f t="shared" si="2"/>
        <v>0</v>
      </c>
      <c r="P24" s="296">
        <f t="shared" si="3"/>
        <v>0</v>
      </c>
      <c r="Q24" s="288">
        <f t="shared" si="4"/>
        <v>0</v>
      </c>
    </row>
    <row r="25" spans="1:17">
      <c r="A25" s="281"/>
      <c r="B25" s="282"/>
      <c r="C25" s="283"/>
      <c r="D25" s="284"/>
      <c r="E25" s="285"/>
      <c r="F25" s="282"/>
      <c r="G25" s="283"/>
      <c r="H25" s="284"/>
      <c r="I25" s="286">
        <f t="shared" si="0"/>
        <v>0</v>
      </c>
      <c r="J25" s="287"/>
      <c r="K25" s="295"/>
      <c r="L25" s="295"/>
      <c r="M25" s="295"/>
      <c r="N25" s="296">
        <f t="shared" si="1"/>
        <v>0</v>
      </c>
      <c r="O25" s="296">
        <f t="shared" si="2"/>
        <v>0</v>
      </c>
      <c r="P25" s="296">
        <f t="shared" si="3"/>
        <v>0</v>
      </c>
      <c r="Q25" s="288">
        <f t="shared" si="4"/>
        <v>0</v>
      </c>
    </row>
    <row r="26" spans="1:17">
      <c r="A26" s="281"/>
      <c r="B26" s="282"/>
      <c r="C26" s="283"/>
      <c r="D26" s="284"/>
      <c r="E26" s="285"/>
      <c r="F26" s="282"/>
      <c r="G26" s="283"/>
      <c r="H26" s="284"/>
      <c r="I26" s="286">
        <f t="shared" si="0"/>
        <v>0</v>
      </c>
      <c r="J26" s="287"/>
      <c r="K26" s="295"/>
      <c r="L26" s="295"/>
      <c r="M26" s="295"/>
      <c r="N26" s="296">
        <f t="shared" si="1"/>
        <v>0</v>
      </c>
      <c r="O26" s="296">
        <f t="shared" si="2"/>
        <v>0</v>
      </c>
      <c r="P26" s="296">
        <f t="shared" si="3"/>
        <v>0</v>
      </c>
      <c r="Q26" s="288">
        <f t="shared" si="4"/>
        <v>0</v>
      </c>
    </row>
    <row r="27" spans="1:17">
      <c r="A27" s="281"/>
      <c r="B27" s="282"/>
      <c r="C27" s="283"/>
      <c r="D27" s="284"/>
      <c r="E27" s="285"/>
      <c r="F27" s="282"/>
      <c r="G27" s="283"/>
      <c r="H27" s="284"/>
      <c r="I27" s="286">
        <f t="shared" si="0"/>
        <v>0</v>
      </c>
      <c r="J27" s="287"/>
      <c r="K27" s="295"/>
      <c r="L27" s="295"/>
      <c r="M27" s="295"/>
      <c r="N27" s="296">
        <f t="shared" si="1"/>
        <v>0</v>
      </c>
      <c r="O27" s="296">
        <f t="shared" si="2"/>
        <v>0</v>
      </c>
      <c r="P27" s="296">
        <f t="shared" si="3"/>
        <v>0</v>
      </c>
      <c r="Q27" s="288">
        <f t="shared" si="4"/>
        <v>0</v>
      </c>
    </row>
    <row r="28" spans="1:17">
      <c r="A28" s="281"/>
      <c r="B28" s="282"/>
      <c r="C28" s="283"/>
      <c r="D28" s="284"/>
      <c r="E28" s="285"/>
      <c r="F28" s="282"/>
      <c r="G28" s="283"/>
      <c r="H28" s="284"/>
      <c r="I28" s="286">
        <f t="shared" si="0"/>
        <v>0</v>
      </c>
      <c r="J28" s="287"/>
      <c r="K28" s="295"/>
      <c r="L28" s="295"/>
      <c r="M28" s="295"/>
      <c r="N28" s="296">
        <f t="shared" si="1"/>
        <v>0</v>
      </c>
      <c r="O28" s="296">
        <f t="shared" si="2"/>
        <v>0</v>
      </c>
      <c r="P28" s="296">
        <f t="shared" si="3"/>
        <v>0</v>
      </c>
      <c r="Q28" s="288">
        <f t="shared" si="4"/>
        <v>0</v>
      </c>
    </row>
    <row r="29" spans="1:17">
      <c r="A29" s="281"/>
      <c r="B29" s="282"/>
      <c r="C29" s="283"/>
      <c r="D29" s="284"/>
      <c r="E29" s="285"/>
      <c r="F29" s="282"/>
      <c r="G29" s="283"/>
      <c r="H29" s="284"/>
      <c r="I29" s="286">
        <f t="shared" si="0"/>
        <v>0</v>
      </c>
      <c r="J29" s="287"/>
      <c r="K29" s="295"/>
      <c r="L29" s="295"/>
      <c r="M29" s="295"/>
      <c r="N29" s="296">
        <f t="shared" si="1"/>
        <v>0</v>
      </c>
      <c r="O29" s="296">
        <f t="shared" si="2"/>
        <v>0</v>
      </c>
      <c r="P29" s="296">
        <f t="shared" si="3"/>
        <v>0</v>
      </c>
      <c r="Q29" s="288">
        <f t="shared" si="4"/>
        <v>0</v>
      </c>
    </row>
    <row r="30" spans="1:17">
      <c r="A30" s="281"/>
      <c r="B30" s="282"/>
      <c r="C30" s="283"/>
      <c r="D30" s="284"/>
      <c r="E30" s="285"/>
      <c r="F30" s="282"/>
      <c r="G30" s="283"/>
      <c r="H30" s="284"/>
      <c r="I30" s="286">
        <f t="shared" si="0"/>
        <v>0</v>
      </c>
      <c r="J30" s="287"/>
      <c r="K30" s="295"/>
      <c r="L30" s="295"/>
      <c r="M30" s="295"/>
      <c r="N30" s="296">
        <f t="shared" si="1"/>
        <v>0</v>
      </c>
      <c r="O30" s="296">
        <f t="shared" si="2"/>
        <v>0</v>
      </c>
      <c r="P30" s="296">
        <f t="shared" si="3"/>
        <v>0</v>
      </c>
      <c r="Q30" s="288">
        <f t="shared" si="4"/>
        <v>0</v>
      </c>
    </row>
    <row r="31" spans="1:17">
      <c r="A31" s="281"/>
      <c r="B31" s="282"/>
      <c r="C31" s="283"/>
      <c r="D31" s="284"/>
      <c r="E31" s="285"/>
      <c r="F31" s="282"/>
      <c r="G31" s="283"/>
      <c r="H31" s="284"/>
      <c r="I31" s="286">
        <f t="shared" si="0"/>
        <v>0</v>
      </c>
      <c r="J31" s="287"/>
      <c r="K31" s="295"/>
      <c r="L31" s="295"/>
      <c r="M31" s="295"/>
      <c r="N31" s="296">
        <f t="shared" si="1"/>
        <v>0</v>
      </c>
      <c r="O31" s="296">
        <f t="shared" si="2"/>
        <v>0</v>
      </c>
      <c r="P31" s="296">
        <f t="shared" si="3"/>
        <v>0</v>
      </c>
      <c r="Q31" s="288">
        <f t="shared" si="4"/>
        <v>0</v>
      </c>
    </row>
    <row r="32" spans="1:17">
      <c r="A32" s="281"/>
      <c r="B32" s="282"/>
      <c r="C32" s="283"/>
      <c r="D32" s="284"/>
      <c r="E32" s="285"/>
      <c r="F32" s="282"/>
      <c r="G32" s="283"/>
      <c r="H32" s="284"/>
      <c r="I32" s="286">
        <f t="shared" si="0"/>
        <v>0</v>
      </c>
      <c r="J32" s="287"/>
      <c r="K32" s="295"/>
      <c r="L32" s="295"/>
      <c r="M32" s="295"/>
      <c r="N32" s="296">
        <f t="shared" si="1"/>
        <v>0</v>
      </c>
      <c r="O32" s="296">
        <f t="shared" si="2"/>
        <v>0</v>
      </c>
      <c r="P32" s="296">
        <f t="shared" si="3"/>
        <v>0</v>
      </c>
      <c r="Q32" s="288">
        <f t="shared" si="4"/>
        <v>0</v>
      </c>
    </row>
    <row r="33" spans="1:17">
      <c r="A33" s="281"/>
      <c r="B33" s="282"/>
      <c r="C33" s="283"/>
      <c r="D33" s="284"/>
      <c r="E33" s="285"/>
      <c r="F33" s="282"/>
      <c r="G33" s="283"/>
      <c r="H33" s="284"/>
      <c r="I33" s="286">
        <f t="shared" si="0"/>
        <v>0</v>
      </c>
      <c r="J33" s="287"/>
      <c r="K33" s="295"/>
      <c r="L33" s="295"/>
      <c r="M33" s="295"/>
      <c r="N33" s="296">
        <f t="shared" si="1"/>
        <v>0</v>
      </c>
      <c r="O33" s="296">
        <f t="shared" si="2"/>
        <v>0</v>
      </c>
      <c r="P33" s="296">
        <f t="shared" si="3"/>
        <v>0</v>
      </c>
      <c r="Q33" s="288">
        <f t="shared" si="4"/>
        <v>0</v>
      </c>
    </row>
    <row r="34" spans="1:17">
      <c r="A34" s="281"/>
      <c r="B34" s="282"/>
      <c r="C34" s="283"/>
      <c r="D34" s="284"/>
      <c r="E34" s="285"/>
      <c r="F34" s="282"/>
      <c r="G34" s="283"/>
      <c r="H34" s="284"/>
      <c r="I34" s="286">
        <f t="shared" si="0"/>
        <v>0</v>
      </c>
      <c r="J34" s="287"/>
      <c r="K34" s="295"/>
      <c r="L34" s="295"/>
      <c r="M34" s="295"/>
      <c r="N34" s="296">
        <f t="shared" si="1"/>
        <v>0</v>
      </c>
      <c r="O34" s="296">
        <f t="shared" si="2"/>
        <v>0</v>
      </c>
      <c r="P34" s="296">
        <f t="shared" si="3"/>
        <v>0</v>
      </c>
      <c r="Q34" s="288">
        <f t="shared" si="4"/>
        <v>0</v>
      </c>
    </row>
    <row r="35" spans="1:17">
      <c r="A35" s="281"/>
      <c r="B35" s="282"/>
      <c r="C35" s="283"/>
      <c r="D35" s="284"/>
      <c r="E35" s="285"/>
      <c r="F35" s="282"/>
      <c r="G35" s="283"/>
      <c r="H35" s="284"/>
      <c r="I35" s="286">
        <f t="shared" si="0"/>
        <v>0</v>
      </c>
      <c r="J35" s="287"/>
      <c r="K35" s="295"/>
      <c r="L35" s="295"/>
      <c r="M35" s="295"/>
      <c r="N35" s="296">
        <f t="shared" si="1"/>
        <v>0</v>
      </c>
      <c r="O35" s="296">
        <f t="shared" si="2"/>
        <v>0</v>
      </c>
      <c r="P35" s="296">
        <f t="shared" si="3"/>
        <v>0</v>
      </c>
      <c r="Q35" s="288">
        <f t="shared" si="4"/>
        <v>0</v>
      </c>
    </row>
    <row r="36" spans="1:17">
      <c r="I36" s="465" t="s">
        <v>742</v>
      </c>
      <c r="J36" s="466"/>
      <c r="K36" s="297">
        <f>SUM(K16:K35)</f>
        <v>0</v>
      </c>
      <c r="L36" s="297">
        <f t="shared" ref="L36:M36" si="5">SUM(L16:L35)</f>
        <v>0</v>
      </c>
      <c r="M36" s="297">
        <f t="shared" si="5"/>
        <v>0</v>
      </c>
      <c r="N36" s="287">
        <f>SUM(N16:N35)</f>
        <v>0</v>
      </c>
      <c r="O36" s="287">
        <f t="shared" ref="O36:Q36" si="6">SUM(O16:O35)</f>
        <v>0</v>
      </c>
      <c r="P36" s="287">
        <f t="shared" si="6"/>
        <v>0</v>
      </c>
      <c r="Q36" s="287">
        <f t="shared" si="6"/>
        <v>0</v>
      </c>
    </row>
    <row r="38" spans="1:17" s="262" customFormat="1" ht="20">
      <c r="A38" s="280" t="s">
        <v>727</v>
      </c>
      <c r="B38" s="298" t="s">
        <v>733</v>
      </c>
      <c r="C38" s="322" t="s">
        <v>741</v>
      </c>
    </row>
    <row r="39" spans="1:17" ht="26.5" customHeight="1">
      <c r="A39" s="320">
        <v>1154</v>
      </c>
      <c r="B39" s="321" t="s">
        <v>738</v>
      </c>
      <c r="C39" s="289"/>
      <c r="D39" s="289"/>
      <c r="E39" s="289"/>
      <c r="F39" s="289"/>
      <c r="G39" s="289"/>
      <c r="H39" s="289"/>
      <c r="J39" s="467" t="s">
        <v>734</v>
      </c>
      <c r="K39" s="469"/>
      <c r="L39" s="469"/>
      <c r="M39" s="469"/>
      <c r="N39" s="469"/>
      <c r="O39" s="469"/>
      <c r="P39" s="470"/>
    </row>
    <row r="40" spans="1:17" ht="29">
      <c r="A40" s="320">
        <v>150</v>
      </c>
      <c r="B40" s="321" t="s">
        <v>739</v>
      </c>
      <c r="C40" s="289"/>
      <c r="D40" s="289"/>
      <c r="E40" s="289"/>
      <c r="F40" s="289"/>
      <c r="G40" s="289"/>
      <c r="H40" s="289"/>
      <c r="J40" s="468"/>
      <c r="K40" s="471"/>
      <c r="L40" s="471"/>
      <c r="M40" s="471"/>
      <c r="N40" s="471"/>
      <c r="O40" s="471"/>
      <c r="P40" s="472"/>
    </row>
    <row r="41" spans="1:17" ht="58">
      <c r="A41" s="320">
        <v>50</v>
      </c>
      <c r="B41" s="321" t="s">
        <v>740</v>
      </c>
    </row>
    <row r="42" spans="1:17">
      <c r="B42" s="281"/>
    </row>
    <row r="43" spans="1:17">
      <c r="B43" s="281"/>
    </row>
    <row r="46" spans="1:17" ht="24.75" customHeight="1">
      <c r="A46" s="459" t="s">
        <v>743</v>
      </c>
      <c r="B46" s="460"/>
      <c r="C46" s="460"/>
      <c r="D46" s="461"/>
      <c r="K46" s="462" t="s">
        <v>718</v>
      </c>
      <c r="L46" s="463"/>
      <c r="M46" s="464"/>
      <c r="N46" s="462" t="s">
        <v>719</v>
      </c>
      <c r="O46" s="463"/>
      <c r="P46" s="463"/>
      <c r="Q46" s="464"/>
    </row>
    <row r="47" spans="1:17" ht="50">
      <c r="A47" s="278" t="s">
        <v>720</v>
      </c>
      <c r="B47" s="279" t="s">
        <v>721</v>
      </c>
      <c r="C47" s="294" t="s">
        <v>722</v>
      </c>
      <c r="D47" s="280" t="s">
        <v>723</v>
      </c>
      <c r="E47" s="280" t="s">
        <v>724</v>
      </c>
      <c r="F47" s="280" t="s">
        <v>725</v>
      </c>
      <c r="G47" s="280" t="s">
        <v>726</v>
      </c>
      <c r="H47" s="280" t="s">
        <v>727</v>
      </c>
      <c r="I47" s="280" t="s">
        <v>728</v>
      </c>
      <c r="J47" s="280" t="s">
        <v>729</v>
      </c>
      <c r="K47" s="280">
        <v>2020</v>
      </c>
      <c r="L47" s="280">
        <v>2021</v>
      </c>
      <c r="M47" s="280">
        <v>2022</v>
      </c>
      <c r="N47" s="280">
        <v>2020</v>
      </c>
      <c r="O47" s="280">
        <v>2021</v>
      </c>
      <c r="P47" s="280">
        <v>2022</v>
      </c>
      <c r="Q47" s="280" t="s">
        <v>730</v>
      </c>
    </row>
    <row r="48" spans="1:17">
      <c r="A48" s="281" t="s">
        <v>731</v>
      </c>
      <c r="B48" s="282"/>
      <c r="C48" s="283"/>
      <c r="D48" s="284"/>
      <c r="E48" s="285"/>
      <c r="F48" s="282"/>
      <c r="G48" s="283"/>
      <c r="H48" s="284"/>
      <c r="I48" s="286">
        <f>SUM(F48:H48)</f>
        <v>0</v>
      </c>
      <c r="J48" s="287"/>
      <c r="K48" s="295"/>
      <c r="L48" s="295"/>
      <c r="M48" s="295"/>
      <c r="N48" s="296">
        <f>K48*J48</f>
        <v>0</v>
      </c>
      <c r="O48" s="296">
        <f>L48*J48</f>
        <v>0</v>
      </c>
      <c r="P48" s="296">
        <f>M48*J48</f>
        <v>0</v>
      </c>
      <c r="Q48" s="288">
        <f>SUM(N48:P48)</f>
        <v>0</v>
      </c>
    </row>
    <row r="49" spans="1:17">
      <c r="A49" s="281" t="s">
        <v>732</v>
      </c>
      <c r="B49" s="282"/>
      <c r="C49" s="283"/>
      <c r="D49" s="284"/>
      <c r="E49" s="285"/>
      <c r="F49" s="282"/>
      <c r="G49" s="283"/>
      <c r="H49" s="284"/>
      <c r="I49" s="286">
        <f t="shared" ref="I49:I67" si="7">SUM(F49:H49)</f>
        <v>0</v>
      </c>
      <c r="J49" s="287"/>
      <c r="K49" s="295"/>
      <c r="L49" s="295"/>
      <c r="M49" s="295"/>
      <c r="N49" s="296">
        <f t="shared" ref="N49:N67" si="8">K49*J49</f>
        <v>0</v>
      </c>
      <c r="O49" s="296">
        <f t="shared" ref="O49:O67" si="9">L49*J49</f>
        <v>0</v>
      </c>
      <c r="P49" s="296">
        <f t="shared" ref="P49:P67" si="10">M49*J49</f>
        <v>0</v>
      </c>
      <c r="Q49" s="288">
        <f t="shared" ref="Q49:Q67" si="11">SUM(N49:P49)</f>
        <v>0</v>
      </c>
    </row>
    <row r="50" spans="1:17">
      <c r="A50" s="281"/>
      <c r="B50" s="282"/>
      <c r="C50" s="283"/>
      <c r="D50" s="284"/>
      <c r="E50" s="285"/>
      <c r="F50" s="282"/>
      <c r="G50" s="283"/>
      <c r="H50" s="284"/>
      <c r="I50" s="286">
        <f t="shared" si="7"/>
        <v>0</v>
      </c>
      <c r="J50" s="287"/>
      <c r="K50" s="295"/>
      <c r="L50" s="295"/>
      <c r="M50" s="295"/>
      <c r="N50" s="296">
        <f t="shared" si="8"/>
        <v>0</v>
      </c>
      <c r="O50" s="296">
        <f t="shared" si="9"/>
        <v>0</v>
      </c>
      <c r="P50" s="296">
        <f t="shared" si="10"/>
        <v>0</v>
      </c>
      <c r="Q50" s="288">
        <f t="shared" si="11"/>
        <v>0</v>
      </c>
    </row>
    <row r="51" spans="1:17">
      <c r="A51" s="281"/>
      <c r="B51" s="282"/>
      <c r="C51" s="283"/>
      <c r="D51" s="284"/>
      <c r="E51" s="285"/>
      <c r="F51" s="282"/>
      <c r="G51" s="283"/>
      <c r="H51" s="284"/>
      <c r="I51" s="286">
        <f t="shared" si="7"/>
        <v>0</v>
      </c>
      <c r="J51" s="287"/>
      <c r="K51" s="295"/>
      <c r="L51" s="295"/>
      <c r="M51" s="295"/>
      <c r="N51" s="296">
        <f t="shared" si="8"/>
        <v>0</v>
      </c>
      <c r="O51" s="296">
        <f t="shared" si="9"/>
        <v>0</v>
      </c>
      <c r="P51" s="296">
        <f t="shared" si="10"/>
        <v>0</v>
      </c>
      <c r="Q51" s="288">
        <f t="shared" si="11"/>
        <v>0</v>
      </c>
    </row>
    <row r="52" spans="1:17">
      <c r="A52" s="281"/>
      <c r="B52" s="282"/>
      <c r="C52" s="283"/>
      <c r="D52" s="284"/>
      <c r="E52" s="285"/>
      <c r="F52" s="282"/>
      <c r="G52" s="283"/>
      <c r="H52" s="284"/>
      <c r="I52" s="286">
        <f t="shared" si="7"/>
        <v>0</v>
      </c>
      <c r="J52" s="287"/>
      <c r="K52" s="295"/>
      <c r="L52" s="295"/>
      <c r="M52" s="295"/>
      <c r="N52" s="296">
        <f t="shared" si="8"/>
        <v>0</v>
      </c>
      <c r="O52" s="296">
        <f t="shared" si="9"/>
        <v>0</v>
      </c>
      <c r="P52" s="296">
        <f t="shared" si="10"/>
        <v>0</v>
      </c>
      <c r="Q52" s="288">
        <f t="shared" si="11"/>
        <v>0</v>
      </c>
    </row>
    <row r="53" spans="1:17">
      <c r="A53" s="281"/>
      <c r="B53" s="282"/>
      <c r="C53" s="283"/>
      <c r="D53" s="284"/>
      <c r="E53" s="285"/>
      <c r="F53" s="282"/>
      <c r="G53" s="283"/>
      <c r="H53" s="284"/>
      <c r="I53" s="286">
        <f t="shared" si="7"/>
        <v>0</v>
      </c>
      <c r="J53" s="287"/>
      <c r="K53" s="295"/>
      <c r="L53" s="295"/>
      <c r="M53" s="295"/>
      <c r="N53" s="296">
        <f t="shared" si="8"/>
        <v>0</v>
      </c>
      <c r="O53" s="296">
        <f t="shared" si="9"/>
        <v>0</v>
      </c>
      <c r="P53" s="296">
        <f t="shared" si="10"/>
        <v>0</v>
      </c>
      <c r="Q53" s="288">
        <f t="shared" si="11"/>
        <v>0</v>
      </c>
    </row>
    <row r="54" spans="1:17">
      <c r="A54" s="281"/>
      <c r="B54" s="282"/>
      <c r="C54" s="283"/>
      <c r="D54" s="284"/>
      <c r="E54" s="285"/>
      <c r="F54" s="282"/>
      <c r="G54" s="283"/>
      <c r="H54" s="284"/>
      <c r="I54" s="286">
        <f t="shared" si="7"/>
        <v>0</v>
      </c>
      <c r="J54" s="287"/>
      <c r="K54" s="295"/>
      <c r="L54" s="295"/>
      <c r="M54" s="295"/>
      <c r="N54" s="296">
        <f t="shared" si="8"/>
        <v>0</v>
      </c>
      <c r="O54" s="296">
        <f t="shared" si="9"/>
        <v>0</v>
      </c>
      <c r="P54" s="296">
        <f t="shared" si="10"/>
        <v>0</v>
      </c>
      <c r="Q54" s="288">
        <f t="shared" si="11"/>
        <v>0</v>
      </c>
    </row>
    <row r="55" spans="1:17">
      <c r="A55" s="281"/>
      <c r="B55" s="282"/>
      <c r="C55" s="283"/>
      <c r="D55" s="284"/>
      <c r="E55" s="285"/>
      <c r="F55" s="282"/>
      <c r="G55" s="283"/>
      <c r="H55" s="284"/>
      <c r="I55" s="286">
        <f t="shared" si="7"/>
        <v>0</v>
      </c>
      <c r="J55" s="287"/>
      <c r="K55" s="295"/>
      <c r="L55" s="295"/>
      <c r="M55" s="295"/>
      <c r="N55" s="296">
        <f t="shared" si="8"/>
        <v>0</v>
      </c>
      <c r="O55" s="296">
        <f t="shared" si="9"/>
        <v>0</v>
      </c>
      <c r="P55" s="296">
        <f t="shared" si="10"/>
        <v>0</v>
      </c>
      <c r="Q55" s="288">
        <f t="shared" si="11"/>
        <v>0</v>
      </c>
    </row>
    <row r="56" spans="1:17">
      <c r="A56" s="281"/>
      <c r="B56" s="282"/>
      <c r="C56" s="283"/>
      <c r="D56" s="284"/>
      <c r="E56" s="285"/>
      <c r="F56" s="282"/>
      <c r="G56" s="283"/>
      <c r="H56" s="284"/>
      <c r="I56" s="286">
        <f t="shared" si="7"/>
        <v>0</v>
      </c>
      <c r="J56" s="287"/>
      <c r="K56" s="295"/>
      <c r="L56" s="295"/>
      <c r="M56" s="295"/>
      <c r="N56" s="296">
        <f t="shared" si="8"/>
        <v>0</v>
      </c>
      <c r="O56" s="296">
        <f t="shared" si="9"/>
        <v>0</v>
      </c>
      <c r="P56" s="296">
        <f t="shared" si="10"/>
        <v>0</v>
      </c>
      <c r="Q56" s="288">
        <f t="shared" si="11"/>
        <v>0</v>
      </c>
    </row>
    <row r="57" spans="1:17">
      <c r="A57" s="281"/>
      <c r="B57" s="282"/>
      <c r="C57" s="283"/>
      <c r="D57" s="284"/>
      <c r="E57" s="285"/>
      <c r="F57" s="282"/>
      <c r="G57" s="283"/>
      <c r="H57" s="284"/>
      <c r="I57" s="286">
        <f t="shared" si="7"/>
        <v>0</v>
      </c>
      <c r="J57" s="287"/>
      <c r="K57" s="295"/>
      <c r="L57" s="295"/>
      <c r="M57" s="295"/>
      <c r="N57" s="296">
        <f t="shared" si="8"/>
        <v>0</v>
      </c>
      <c r="O57" s="296">
        <f t="shared" si="9"/>
        <v>0</v>
      </c>
      <c r="P57" s="296">
        <f t="shared" si="10"/>
        <v>0</v>
      </c>
      <c r="Q57" s="288">
        <f t="shared" si="11"/>
        <v>0</v>
      </c>
    </row>
    <row r="58" spans="1:17">
      <c r="A58" s="281"/>
      <c r="B58" s="282"/>
      <c r="C58" s="283"/>
      <c r="D58" s="284"/>
      <c r="E58" s="285"/>
      <c r="F58" s="282"/>
      <c r="G58" s="283"/>
      <c r="H58" s="284"/>
      <c r="I58" s="286">
        <f t="shared" si="7"/>
        <v>0</v>
      </c>
      <c r="J58" s="287"/>
      <c r="K58" s="295"/>
      <c r="L58" s="295"/>
      <c r="M58" s="295"/>
      <c r="N58" s="296">
        <f t="shared" si="8"/>
        <v>0</v>
      </c>
      <c r="O58" s="296">
        <f t="shared" si="9"/>
        <v>0</v>
      </c>
      <c r="P58" s="296">
        <f t="shared" si="10"/>
        <v>0</v>
      </c>
      <c r="Q58" s="288">
        <f t="shared" si="11"/>
        <v>0</v>
      </c>
    </row>
    <row r="59" spans="1:17">
      <c r="A59" s="281"/>
      <c r="B59" s="282"/>
      <c r="C59" s="283"/>
      <c r="D59" s="284"/>
      <c r="E59" s="285"/>
      <c r="F59" s="282"/>
      <c r="G59" s="283"/>
      <c r="H59" s="284"/>
      <c r="I59" s="286">
        <f t="shared" si="7"/>
        <v>0</v>
      </c>
      <c r="J59" s="287"/>
      <c r="K59" s="295"/>
      <c r="L59" s="295"/>
      <c r="M59" s="295"/>
      <c r="N59" s="296">
        <f t="shared" si="8"/>
        <v>0</v>
      </c>
      <c r="O59" s="296">
        <f t="shared" si="9"/>
        <v>0</v>
      </c>
      <c r="P59" s="296">
        <f t="shared" si="10"/>
        <v>0</v>
      </c>
      <c r="Q59" s="288">
        <f t="shared" si="11"/>
        <v>0</v>
      </c>
    </row>
    <row r="60" spans="1:17">
      <c r="A60" s="281"/>
      <c r="B60" s="282"/>
      <c r="C60" s="283"/>
      <c r="D60" s="284"/>
      <c r="E60" s="285"/>
      <c r="F60" s="282"/>
      <c r="G60" s="283"/>
      <c r="H60" s="284"/>
      <c r="I60" s="286">
        <f t="shared" si="7"/>
        <v>0</v>
      </c>
      <c r="J60" s="287"/>
      <c r="K60" s="295"/>
      <c r="L60" s="295"/>
      <c r="M60" s="295"/>
      <c r="N60" s="296">
        <f t="shared" si="8"/>
        <v>0</v>
      </c>
      <c r="O60" s="296">
        <f t="shared" si="9"/>
        <v>0</v>
      </c>
      <c r="P60" s="296">
        <f t="shared" si="10"/>
        <v>0</v>
      </c>
      <c r="Q60" s="288">
        <f t="shared" si="11"/>
        <v>0</v>
      </c>
    </row>
    <row r="61" spans="1:17">
      <c r="A61" s="281"/>
      <c r="B61" s="282"/>
      <c r="C61" s="283"/>
      <c r="D61" s="284"/>
      <c r="E61" s="285"/>
      <c r="F61" s="282"/>
      <c r="G61" s="283"/>
      <c r="H61" s="284"/>
      <c r="I61" s="286">
        <f t="shared" si="7"/>
        <v>0</v>
      </c>
      <c r="J61" s="287"/>
      <c r="K61" s="295"/>
      <c r="L61" s="295"/>
      <c r="M61" s="295"/>
      <c r="N61" s="296">
        <f t="shared" si="8"/>
        <v>0</v>
      </c>
      <c r="O61" s="296">
        <f t="shared" si="9"/>
        <v>0</v>
      </c>
      <c r="P61" s="296">
        <f t="shared" si="10"/>
        <v>0</v>
      </c>
      <c r="Q61" s="288">
        <f t="shared" si="11"/>
        <v>0</v>
      </c>
    </row>
    <row r="62" spans="1:17">
      <c r="A62" s="281"/>
      <c r="B62" s="282"/>
      <c r="C62" s="283"/>
      <c r="D62" s="284"/>
      <c r="E62" s="285"/>
      <c r="F62" s="282"/>
      <c r="G62" s="283"/>
      <c r="H62" s="284"/>
      <c r="I62" s="286">
        <f t="shared" si="7"/>
        <v>0</v>
      </c>
      <c r="J62" s="287"/>
      <c r="K62" s="295"/>
      <c r="L62" s="295"/>
      <c r="M62" s="295"/>
      <c r="N62" s="296">
        <f t="shared" si="8"/>
        <v>0</v>
      </c>
      <c r="O62" s="296">
        <f t="shared" si="9"/>
        <v>0</v>
      </c>
      <c r="P62" s="296">
        <f t="shared" si="10"/>
        <v>0</v>
      </c>
      <c r="Q62" s="288">
        <f t="shared" si="11"/>
        <v>0</v>
      </c>
    </row>
    <row r="63" spans="1:17">
      <c r="A63" s="281"/>
      <c r="B63" s="282"/>
      <c r="C63" s="283"/>
      <c r="D63" s="284"/>
      <c r="E63" s="285"/>
      <c r="F63" s="282"/>
      <c r="G63" s="283"/>
      <c r="H63" s="284"/>
      <c r="I63" s="286">
        <f t="shared" si="7"/>
        <v>0</v>
      </c>
      <c r="J63" s="287"/>
      <c r="K63" s="295"/>
      <c r="L63" s="295"/>
      <c r="M63" s="295"/>
      <c r="N63" s="296">
        <f t="shared" si="8"/>
        <v>0</v>
      </c>
      <c r="O63" s="296">
        <f t="shared" si="9"/>
        <v>0</v>
      </c>
      <c r="P63" s="296">
        <f t="shared" si="10"/>
        <v>0</v>
      </c>
      <c r="Q63" s="288">
        <f t="shared" si="11"/>
        <v>0</v>
      </c>
    </row>
    <row r="64" spans="1:17">
      <c r="A64" s="281"/>
      <c r="B64" s="282"/>
      <c r="C64" s="283"/>
      <c r="D64" s="284"/>
      <c r="E64" s="285"/>
      <c r="F64" s="282"/>
      <c r="G64" s="283"/>
      <c r="H64" s="284"/>
      <c r="I64" s="286">
        <f t="shared" si="7"/>
        <v>0</v>
      </c>
      <c r="J64" s="287"/>
      <c r="K64" s="295"/>
      <c r="L64" s="295"/>
      <c r="M64" s="295"/>
      <c r="N64" s="296">
        <f t="shared" si="8"/>
        <v>0</v>
      </c>
      <c r="O64" s="296">
        <f t="shared" si="9"/>
        <v>0</v>
      </c>
      <c r="P64" s="296">
        <f t="shared" si="10"/>
        <v>0</v>
      </c>
      <c r="Q64" s="288">
        <f t="shared" si="11"/>
        <v>0</v>
      </c>
    </row>
    <row r="65" spans="1:17">
      <c r="A65" s="281"/>
      <c r="B65" s="282"/>
      <c r="C65" s="283"/>
      <c r="D65" s="284"/>
      <c r="E65" s="285"/>
      <c r="F65" s="282"/>
      <c r="G65" s="283"/>
      <c r="H65" s="284"/>
      <c r="I65" s="286">
        <f t="shared" si="7"/>
        <v>0</v>
      </c>
      <c r="J65" s="287"/>
      <c r="K65" s="295"/>
      <c r="L65" s="295"/>
      <c r="M65" s="295"/>
      <c r="N65" s="296">
        <f t="shared" si="8"/>
        <v>0</v>
      </c>
      <c r="O65" s="296">
        <f t="shared" si="9"/>
        <v>0</v>
      </c>
      <c r="P65" s="296">
        <f t="shared" si="10"/>
        <v>0</v>
      </c>
      <c r="Q65" s="288">
        <f t="shared" si="11"/>
        <v>0</v>
      </c>
    </row>
    <row r="66" spans="1:17">
      <c r="A66" s="281"/>
      <c r="B66" s="282"/>
      <c r="C66" s="283"/>
      <c r="D66" s="284"/>
      <c r="E66" s="285"/>
      <c r="F66" s="282"/>
      <c r="G66" s="283"/>
      <c r="H66" s="284"/>
      <c r="I66" s="286">
        <f t="shared" si="7"/>
        <v>0</v>
      </c>
      <c r="J66" s="287"/>
      <c r="K66" s="295"/>
      <c r="L66" s="295"/>
      <c r="M66" s="295"/>
      <c r="N66" s="296">
        <f t="shared" si="8"/>
        <v>0</v>
      </c>
      <c r="O66" s="296">
        <f t="shared" si="9"/>
        <v>0</v>
      </c>
      <c r="P66" s="296">
        <f t="shared" si="10"/>
        <v>0</v>
      </c>
      <c r="Q66" s="288">
        <f t="shared" si="11"/>
        <v>0</v>
      </c>
    </row>
    <row r="67" spans="1:17">
      <c r="A67" s="281"/>
      <c r="B67" s="282"/>
      <c r="C67" s="283"/>
      <c r="D67" s="284"/>
      <c r="E67" s="285"/>
      <c r="F67" s="282"/>
      <c r="G67" s="283"/>
      <c r="H67" s="284"/>
      <c r="I67" s="286">
        <f t="shared" si="7"/>
        <v>0</v>
      </c>
      <c r="J67" s="287"/>
      <c r="K67" s="295"/>
      <c r="L67" s="295"/>
      <c r="M67" s="295"/>
      <c r="N67" s="296">
        <f t="shared" si="8"/>
        <v>0</v>
      </c>
      <c r="O67" s="296">
        <f t="shared" si="9"/>
        <v>0</v>
      </c>
      <c r="P67" s="296">
        <f t="shared" si="10"/>
        <v>0</v>
      </c>
      <c r="Q67" s="288">
        <f t="shared" si="11"/>
        <v>0</v>
      </c>
    </row>
    <row r="68" spans="1:17">
      <c r="I68" s="465" t="s">
        <v>745</v>
      </c>
      <c r="J68" s="466"/>
      <c r="K68" s="297">
        <f>SUM(K48:K67)</f>
        <v>0</v>
      </c>
      <c r="L68" s="297">
        <f t="shared" ref="L68:M68" si="12">SUM(L48:L67)</f>
        <v>0</v>
      </c>
      <c r="M68" s="297">
        <f t="shared" si="12"/>
        <v>0</v>
      </c>
      <c r="N68" s="287">
        <f>SUM(N48:N67)</f>
        <v>0</v>
      </c>
      <c r="O68" s="287">
        <f t="shared" ref="O68:Q68" si="13">SUM(O48:O67)</f>
        <v>0</v>
      </c>
      <c r="P68" s="287">
        <f t="shared" si="13"/>
        <v>0</v>
      </c>
      <c r="Q68" s="287">
        <f t="shared" si="13"/>
        <v>0</v>
      </c>
    </row>
    <row r="70" spans="1:17" s="262" customFormat="1" ht="20">
      <c r="A70" s="280" t="s">
        <v>727</v>
      </c>
      <c r="B70" s="298" t="s">
        <v>733</v>
      </c>
      <c r="C70" s="322" t="s">
        <v>741</v>
      </c>
    </row>
    <row r="71" spans="1:17" ht="26.5" customHeight="1">
      <c r="A71" s="320">
        <v>1154</v>
      </c>
      <c r="B71" s="321" t="s">
        <v>738</v>
      </c>
      <c r="C71" s="289"/>
      <c r="D71" s="289"/>
      <c r="E71" s="289"/>
      <c r="F71" s="289"/>
      <c r="G71" s="289"/>
      <c r="H71" s="289"/>
      <c r="J71" s="467" t="s">
        <v>734</v>
      </c>
      <c r="K71" s="469"/>
      <c r="L71" s="469"/>
      <c r="M71" s="469"/>
      <c r="N71" s="469"/>
      <c r="O71" s="469"/>
      <c r="P71" s="470"/>
    </row>
    <row r="72" spans="1:17" ht="29">
      <c r="A72" s="320">
        <v>150</v>
      </c>
      <c r="B72" s="321" t="s">
        <v>739</v>
      </c>
      <c r="C72" s="289"/>
      <c r="D72" s="289"/>
      <c r="E72" s="289"/>
      <c r="F72" s="289"/>
      <c r="G72" s="289"/>
      <c r="H72" s="289"/>
      <c r="J72" s="468"/>
      <c r="K72" s="471"/>
      <c r="L72" s="471"/>
      <c r="M72" s="471"/>
      <c r="N72" s="471"/>
      <c r="O72" s="471"/>
      <c r="P72" s="472"/>
    </row>
    <row r="73" spans="1:17" ht="58">
      <c r="A73" s="320">
        <v>50</v>
      </c>
      <c r="B73" s="321" t="s">
        <v>740</v>
      </c>
    </row>
    <row r="74" spans="1:17">
      <c r="B74" s="281"/>
    </row>
    <row r="75" spans="1:17">
      <c r="B75" s="281"/>
    </row>
    <row r="77" spans="1:17" ht="24.75" customHeight="1">
      <c r="A77" s="459" t="s">
        <v>743</v>
      </c>
      <c r="B77" s="460"/>
      <c r="C77" s="460"/>
      <c r="D77" s="461"/>
      <c r="K77" s="462" t="s">
        <v>718</v>
      </c>
      <c r="L77" s="463"/>
      <c r="M77" s="464"/>
      <c r="N77" s="462" t="s">
        <v>719</v>
      </c>
      <c r="O77" s="463"/>
      <c r="P77" s="463"/>
      <c r="Q77" s="464"/>
    </row>
    <row r="78" spans="1:17" ht="50">
      <c r="A78" s="278" t="s">
        <v>720</v>
      </c>
      <c r="B78" s="279" t="s">
        <v>721</v>
      </c>
      <c r="C78" s="294" t="s">
        <v>722</v>
      </c>
      <c r="D78" s="280" t="s">
        <v>723</v>
      </c>
      <c r="E78" s="280" t="s">
        <v>724</v>
      </c>
      <c r="F78" s="280" t="s">
        <v>725</v>
      </c>
      <c r="G78" s="280" t="s">
        <v>726</v>
      </c>
      <c r="H78" s="280" t="s">
        <v>727</v>
      </c>
      <c r="I78" s="280" t="s">
        <v>728</v>
      </c>
      <c r="J78" s="280" t="s">
        <v>729</v>
      </c>
      <c r="K78" s="280">
        <v>2020</v>
      </c>
      <c r="L78" s="280">
        <v>2021</v>
      </c>
      <c r="M78" s="280">
        <v>2022</v>
      </c>
      <c r="N78" s="280">
        <v>2020</v>
      </c>
      <c r="O78" s="280">
        <v>2021</v>
      </c>
      <c r="P78" s="280">
        <v>2022</v>
      </c>
      <c r="Q78" s="280" t="s">
        <v>730</v>
      </c>
    </row>
    <row r="79" spans="1:17">
      <c r="A79" s="281" t="s">
        <v>731</v>
      </c>
      <c r="B79" s="282"/>
      <c r="C79" s="283"/>
      <c r="D79" s="284"/>
      <c r="E79" s="285"/>
      <c r="F79" s="282"/>
      <c r="G79" s="283"/>
      <c r="H79" s="284"/>
      <c r="I79" s="286">
        <f>SUM(F79:H79)</f>
        <v>0</v>
      </c>
      <c r="J79" s="287"/>
      <c r="K79" s="295"/>
      <c r="L79" s="295"/>
      <c r="M79" s="295"/>
      <c r="N79" s="296">
        <f>K79*J79</f>
        <v>0</v>
      </c>
      <c r="O79" s="296">
        <f>L79*J79</f>
        <v>0</v>
      </c>
      <c r="P79" s="296">
        <f>M79*J79</f>
        <v>0</v>
      </c>
      <c r="Q79" s="288">
        <f>SUM(N79:P79)</f>
        <v>0</v>
      </c>
    </row>
    <row r="80" spans="1:17">
      <c r="A80" s="281" t="s">
        <v>732</v>
      </c>
      <c r="B80" s="282"/>
      <c r="C80" s="283"/>
      <c r="D80" s="284"/>
      <c r="E80" s="285"/>
      <c r="F80" s="282"/>
      <c r="G80" s="283"/>
      <c r="H80" s="284"/>
      <c r="I80" s="286">
        <f t="shared" ref="I80:I98" si="14">SUM(F80:H80)</f>
        <v>0</v>
      </c>
      <c r="J80" s="287"/>
      <c r="K80" s="295"/>
      <c r="L80" s="295"/>
      <c r="M80" s="295"/>
      <c r="N80" s="296">
        <f t="shared" ref="N80:N98" si="15">K80*J80</f>
        <v>0</v>
      </c>
      <c r="O80" s="296">
        <f t="shared" ref="O80:O98" si="16">L80*J80</f>
        <v>0</v>
      </c>
      <c r="P80" s="296">
        <f t="shared" ref="P80:P98" si="17">M80*J80</f>
        <v>0</v>
      </c>
      <c r="Q80" s="288">
        <f t="shared" ref="Q80:Q98" si="18">SUM(N80:P80)</f>
        <v>0</v>
      </c>
    </row>
    <row r="81" spans="1:17">
      <c r="A81" s="281"/>
      <c r="B81" s="282"/>
      <c r="C81" s="283"/>
      <c r="D81" s="284"/>
      <c r="E81" s="285"/>
      <c r="F81" s="282"/>
      <c r="G81" s="283"/>
      <c r="H81" s="284"/>
      <c r="I81" s="286">
        <f t="shared" si="14"/>
        <v>0</v>
      </c>
      <c r="J81" s="287"/>
      <c r="K81" s="295"/>
      <c r="L81" s="295"/>
      <c r="M81" s="295"/>
      <c r="N81" s="296">
        <f t="shared" si="15"/>
        <v>0</v>
      </c>
      <c r="O81" s="296">
        <f t="shared" si="16"/>
        <v>0</v>
      </c>
      <c r="P81" s="296">
        <f t="shared" si="17"/>
        <v>0</v>
      </c>
      <c r="Q81" s="288">
        <f t="shared" si="18"/>
        <v>0</v>
      </c>
    </row>
    <row r="82" spans="1:17">
      <c r="A82" s="281"/>
      <c r="B82" s="282"/>
      <c r="C82" s="283"/>
      <c r="D82" s="284"/>
      <c r="E82" s="285"/>
      <c r="F82" s="282"/>
      <c r="G82" s="283"/>
      <c r="H82" s="284"/>
      <c r="I82" s="286">
        <f t="shared" si="14"/>
        <v>0</v>
      </c>
      <c r="J82" s="287"/>
      <c r="K82" s="295"/>
      <c r="L82" s="295"/>
      <c r="M82" s="295"/>
      <c r="N82" s="296">
        <f t="shared" si="15"/>
        <v>0</v>
      </c>
      <c r="O82" s="296">
        <f t="shared" si="16"/>
        <v>0</v>
      </c>
      <c r="P82" s="296">
        <f t="shared" si="17"/>
        <v>0</v>
      </c>
      <c r="Q82" s="288">
        <f t="shared" si="18"/>
        <v>0</v>
      </c>
    </row>
    <row r="83" spans="1:17">
      <c r="A83" s="281"/>
      <c r="B83" s="282"/>
      <c r="C83" s="283"/>
      <c r="D83" s="284"/>
      <c r="E83" s="285"/>
      <c r="F83" s="282"/>
      <c r="G83" s="283"/>
      <c r="H83" s="284"/>
      <c r="I83" s="286">
        <f t="shared" si="14"/>
        <v>0</v>
      </c>
      <c r="J83" s="287"/>
      <c r="K83" s="295"/>
      <c r="L83" s="295"/>
      <c r="M83" s="295"/>
      <c r="N83" s="296">
        <f t="shared" si="15"/>
        <v>0</v>
      </c>
      <c r="O83" s="296">
        <f t="shared" si="16"/>
        <v>0</v>
      </c>
      <c r="P83" s="296">
        <f t="shared" si="17"/>
        <v>0</v>
      </c>
      <c r="Q83" s="288">
        <f t="shared" si="18"/>
        <v>0</v>
      </c>
    </row>
    <row r="84" spans="1:17">
      <c r="A84" s="281"/>
      <c r="B84" s="282"/>
      <c r="C84" s="283"/>
      <c r="D84" s="284"/>
      <c r="E84" s="285"/>
      <c r="F84" s="282"/>
      <c r="G84" s="283"/>
      <c r="H84" s="284"/>
      <c r="I84" s="286">
        <f t="shared" si="14"/>
        <v>0</v>
      </c>
      <c r="J84" s="287"/>
      <c r="K84" s="295"/>
      <c r="L84" s="295"/>
      <c r="M84" s="295"/>
      <c r="N84" s="296">
        <f t="shared" si="15"/>
        <v>0</v>
      </c>
      <c r="O84" s="296">
        <f t="shared" si="16"/>
        <v>0</v>
      </c>
      <c r="P84" s="296">
        <f t="shared" si="17"/>
        <v>0</v>
      </c>
      <c r="Q84" s="288">
        <f t="shared" si="18"/>
        <v>0</v>
      </c>
    </row>
    <row r="85" spans="1:17">
      <c r="A85" s="281"/>
      <c r="B85" s="282"/>
      <c r="C85" s="283"/>
      <c r="D85" s="284"/>
      <c r="E85" s="285"/>
      <c r="F85" s="282"/>
      <c r="G85" s="283"/>
      <c r="H85" s="284"/>
      <c r="I85" s="286">
        <f t="shared" si="14"/>
        <v>0</v>
      </c>
      <c r="J85" s="287"/>
      <c r="K85" s="295"/>
      <c r="L85" s="295"/>
      <c r="M85" s="295"/>
      <c r="N85" s="296">
        <f t="shared" si="15"/>
        <v>0</v>
      </c>
      <c r="O85" s="296">
        <f t="shared" si="16"/>
        <v>0</v>
      </c>
      <c r="P85" s="296">
        <f t="shared" si="17"/>
        <v>0</v>
      </c>
      <c r="Q85" s="288">
        <f t="shared" si="18"/>
        <v>0</v>
      </c>
    </row>
    <row r="86" spans="1:17">
      <c r="A86" s="281"/>
      <c r="B86" s="282"/>
      <c r="C86" s="283"/>
      <c r="D86" s="284"/>
      <c r="E86" s="285"/>
      <c r="F86" s="282"/>
      <c r="G86" s="283"/>
      <c r="H86" s="284"/>
      <c r="I86" s="286">
        <f t="shared" si="14"/>
        <v>0</v>
      </c>
      <c r="J86" s="287"/>
      <c r="K86" s="295"/>
      <c r="L86" s="295"/>
      <c r="M86" s="295"/>
      <c r="N86" s="296">
        <f t="shared" si="15"/>
        <v>0</v>
      </c>
      <c r="O86" s="296">
        <f t="shared" si="16"/>
        <v>0</v>
      </c>
      <c r="P86" s="296">
        <f t="shared" si="17"/>
        <v>0</v>
      </c>
      <c r="Q86" s="288">
        <f t="shared" si="18"/>
        <v>0</v>
      </c>
    </row>
    <row r="87" spans="1:17">
      <c r="A87" s="281"/>
      <c r="B87" s="282"/>
      <c r="C87" s="283"/>
      <c r="D87" s="284"/>
      <c r="E87" s="285"/>
      <c r="F87" s="282"/>
      <c r="G87" s="283"/>
      <c r="H87" s="284"/>
      <c r="I87" s="286">
        <f t="shared" si="14"/>
        <v>0</v>
      </c>
      <c r="J87" s="287"/>
      <c r="K87" s="295"/>
      <c r="L87" s="295"/>
      <c r="M87" s="295"/>
      <c r="N87" s="296">
        <f t="shared" si="15"/>
        <v>0</v>
      </c>
      <c r="O87" s="296">
        <f t="shared" si="16"/>
        <v>0</v>
      </c>
      <c r="P87" s="296">
        <f t="shared" si="17"/>
        <v>0</v>
      </c>
      <c r="Q87" s="288">
        <f t="shared" si="18"/>
        <v>0</v>
      </c>
    </row>
    <row r="88" spans="1:17">
      <c r="A88" s="281"/>
      <c r="B88" s="282"/>
      <c r="C88" s="283"/>
      <c r="D88" s="284"/>
      <c r="E88" s="285"/>
      <c r="F88" s="282"/>
      <c r="G88" s="283"/>
      <c r="H88" s="284"/>
      <c r="I88" s="286">
        <f t="shared" si="14"/>
        <v>0</v>
      </c>
      <c r="J88" s="287"/>
      <c r="K88" s="295"/>
      <c r="L88" s="295"/>
      <c r="M88" s="295"/>
      <c r="N88" s="296">
        <f t="shared" si="15"/>
        <v>0</v>
      </c>
      <c r="O88" s="296">
        <f t="shared" si="16"/>
        <v>0</v>
      </c>
      <c r="P88" s="296">
        <f t="shared" si="17"/>
        <v>0</v>
      </c>
      <c r="Q88" s="288">
        <f t="shared" si="18"/>
        <v>0</v>
      </c>
    </row>
    <row r="89" spans="1:17">
      <c r="A89" s="281"/>
      <c r="B89" s="282"/>
      <c r="C89" s="283"/>
      <c r="D89" s="284"/>
      <c r="E89" s="285"/>
      <c r="F89" s="282"/>
      <c r="G89" s="283"/>
      <c r="H89" s="284"/>
      <c r="I89" s="286">
        <f t="shared" si="14"/>
        <v>0</v>
      </c>
      <c r="J89" s="287"/>
      <c r="K89" s="295"/>
      <c r="L89" s="295"/>
      <c r="M89" s="295"/>
      <c r="N89" s="296">
        <f t="shared" si="15"/>
        <v>0</v>
      </c>
      <c r="O89" s="296">
        <f t="shared" si="16"/>
        <v>0</v>
      </c>
      <c r="P89" s="296">
        <f t="shared" si="17"/>
        <v>0</v>
      </c>
      <c r="Q89" s="288">
        <f t="shared" si="18"/>
        <v>0</v>
      </c>
    </row>
    <row r="90" spans="1:17">
      <c r="A90" s="281"/>
      <c r="B90" s="282"/>
      <c r="C90" s="283"/>
      <c r="D90" s="284"/>
      <c r="E90" s="285"/>
      <c r="F90" s="282"/>
      <c r="G90" s="283"/>
      <c r="H90" s="284"/>
      <c r="I90" s="286">
        <f t="shared" si="14"/>
        <v>0</v>
      </c>
      <c r="J90" s="287"/>
      <c r="K90" s="295"/>
      <c r="L90" s="295"/>
      <c r="M90" s="295"/>
      <c r="N90" s="296">
        <f t="shared" si="15"/>
        <v>0</v>
      </c>
      <c r="O90" s="296">
        <f t="shared" si="16"/>
        <v>0</v>
      </c>
      <c r="P90" s="296">
        <f t="shared" si="17"/>
        <v>0</v>
      </c>
      <c r="Q90" s="288">
        <f t="shared" si="18"/>
        <v>0</v>
      </c>
    </row>
    <row r="91" spans="1:17">
      <c r="A91" s="281"/>
      <c r="B91" s="282"/>
      <c r="C91" s="283"/>
      <c r="D91" s="284"/>
      <c r="E91" s="285"/>
      <c r="F91" s="282"/>
      <c r="G91" s="283"/>
      <c r="H91" s="284"/>
      <c r="I91" s="286">
        <f t="shared" si="14"/>
        <v>0</v>
      </c>
      <c r="J91" s="287"/>
      <c r="K91" s="295"/>
      <c r="L91" s="295"/>
      <c r="M91" s="295"/>
      <c r="N91" s="296">
        <f t="shared" si="15"/>
        <v>0</v>
      </c>
      <c r="O91" s="296">
        <f t="shared" si="16"/>
        <v>0</v>
      </c>
      <c r="P91" s="296">
        <f t="shared" si="17"/>
        <v>0</v>
      </c>
      <c r="Q91" s="288">
        <f t="shared" si="18"/>
        <v>0</v>
      </c>
    </row>
    <row r="92" spans="1:17">
      <c r="A92" s="281"/>
      <c r="B92" s="282"/>
      <c r="C92" s="283"/>
      <c r="D92" s="284"/>
      <c r="E92" s="285"/>
      <c r="F92" s="282"/>
      <c r="G92" s="283"/>
      <c r="H92" s="284"/>
      <c r="I92" s="286">
        <f t="shared" si="14"/>
        <v>0</v>
      </c>
      <c r="J92" s="287"/>
      <c r="K92" s="295"/>
      <c r="L92" s="295"/>
      <c r="M92" s="295"/>
      <c r="N92" s="296">
        <f t="shared" si="15"/>
        <v>0</v>
      </c>
      <c r="O92" s="296">
        <f t="shared" si="16"/>
        <v>0</v>
      </c>
      <c r="P92" s="296">
        <f t="shared" si="17"/>
        <v>0</v>
      </c>
      <c r="Q92" s="288">
        <f t="shared" si="18"/>
        <v>0</v>
      </c>
    </row>
    <row r="93" spans="1:17">
      <c r="A93" s="281"/>
      <c r="B93" s="282"/>
      <c r="C93" s="283"/>
      <c r="D93" s="284"/>
      <c r="E93" s="285"/>
      <c r="F93" s="282"/>
      <c r="G93" s="283"/>
      <c r="H93" s="284"/>
      <c r="I93" s="286">
        <f t="shared" si="14"/>
        <v>0</v>
      </c>
      <c r="J93" s="287"/>
      <c r="K93" s="295"/>
      <c r="L93" s="295"/>
      <c r="M93" s="295"/>
      <c r="N93" s="296">
        <f t="shared" si="15"/>
        <v>0</v>
      </c>
      <c r="O93" s="296">
        <f t="shared" si="16"/>
        <v>0</v>
      </c>
      <c r="P93" s="296">
        <f t="shared" si="17"/>
        <v>0</v>
      </c>
      <c r="Q93" s="288">
        <f t="shared" si="18"/>
        <v>0</v>
      </c>
    </row>
    <row r="94" spans="1:17">
      <c r="A94" s="281"/>
      <c r="B94" s="282"/>
      <c r="C94" s="283"/>
      <c r="D94" s="284"/>
      <c r="E94" s="285"/>
      <c r="F94" s="282"/>
      <c r="G94" s="283"/>
      <c r="H94" s="284"/>
      <c r="I94" s="286">
        <f t="shared" si="14"/>
        <v>0</v>
      </c>
      <c r="J94" s="287"/>
      <c r="K94" s="295"/>
      <c r="L94" s="295"/>
      <c r="M94" s="295"/>
      <c r="N94" s="296">
        <f t="shared" si="15"/>
        <v>0</v>
      </c>
      <c r="O94" s="296">
        <f t="shared" si="16"/>
        <v>0</v>
      </c>
      <c r="P94" s="296">
        <f t="shared" si="17"/>
        <v>0</v>
      </c>
      <c r="Q94" s="288">
        <f t="shared" si="18"/>
        <v>0</v>
      </c>
    </row>
    <row r="95" spans="1:17">
      <c r="A95" s="281"/>
      <c r="B95" s="282"/>
      <c r="C95" s="283"/>
      <c r="D95" s="284"/>
      <c r="E95" s="285"/>
      <c r="F95" s="282"/>
      <c r="G95" s="283"/>
      <c r="H95" s="284"/>
      <c r="I95" s="286">
        <f t="shared" si="14"/>
        <v>0</v>
      </c>
      <c r="J95" s="287"/>
      <c r="K95" s="295"/>
      <c r="L95" s="295"/>
      <c r="M95" s="295"/>
      <c r="N95" s="296">
        <f t="shared" si="15"/>
        <v>0</v>
      </c>
      <c r="O95" s="296">
        <f t="shared" si="16"/>
        <v>0</v>
      </c>
      <c r="P95" s="296">
        <f t="shared" si="17"/>
        <v>0</v>
      </c>
      <c r="Q95" s="288">
        <f t="shared" si="18"/>
        <v>0</v>
      </c>
    </row>
    <row r="96" spans="1:17">
      <c r="A96" s="281"/>
      <c r="B96" s="282"/>
      <c r="C96" s="283"/>
      <c r="D96" s="284"/>
      <c r="E96" s="285"/>
      <c r="F96" s="282"/>
      <c r="G96" s="283"/>
      <c r="H96" s="284"/>
      <c r="I96" s="286">
        <f t="shared" si="14"/>
        <v>0</v>
      </c>
      <c r="J96" s="287"/>
      <c r="K96" s="295"/>
      <c r="L96" s="295"/>
      <c r="M96" s="295"/>
      <c r="N96" s="296">
        <f t="shared" si="15"/>
        <v>0</v>
      </c>
      <c r="O96" s="296">
        <f t="shared" si="16"/>
        <v>0</v>
      </c>
      <c r="P96" s="296">
        <f t="shared" si="17"/>
        <v>0</v>
      </c>
      <c r="Q96" s="288">
        <f t="shared" si="18"/>
        <v>0</v>
      </c>
    </row>
    <row r="97" spans="1:17">
      <c r="A97" s="281"/>
      <c r="B97" s="282"/>
      <c r="C97" s="283"/>
      <c r="D97" s="284"/>
      <c r="E97" s="285"/>
      <c r="F97" s="282"/>
      <c r="G97" s="283"/>
      <c r="H97" s="284"/>
      <c r="I97" s="286">
        <f t="shared" si="14"/>
        <v>0</v>
      </c>
      <c r="J97" s="287"/>
      <c r="K97" s="295"/>
      <c r="L97" s="295"/>
      <c r="M97" s="295"/>
      <c r="N97" s="296">
        <f t="shared" si="15"/>
        <v>0</v>
      </c>
      <c r="O97" s="296">
        <f t="shared" si="16"/>
        <v>0</v>
      </c>
      <c r="P97" s="296">
        <f t="shared" si="17"/>
        <v>0</v>
      </c>
      <c r="Q97" s="288">
        <f t="shared" si="18"/>
        <v>0</v>
      </c>
    </row>
    <row r="98" spans="1:17">
      <c r="A98" s="281"/>
      <c r="B98" s="282"/>
      <c r="C98" s="283"/>
      <c r="D98" s="284"/>
      <c r="E98" s="285"/>
      <c r="F98" s="282"/>
      <c r="G98" s="283"/>
      <c r="H98" s="284"/>
      <c r="I98" s="286">
        <f t="shared" si="14"/>
        <v>0</v>
      </c>
      <c r="J98" s="287"/>
      <c r="K98" s="295"/>
      <c r="L98" s="295"/>
      <c r="M98" s="295"/>
      <c r="N98" s="296">
        <f t="shared" si="15"/>
        <v>0</v>
      </c>
      <c r="O98" s="296">
        <f t="shared" si="16"/>
        <v>0</v>
      </c>
      <c r="P98" s="296">
        <f t="shared" si="17"/>
        <v>0</v>
      </c>
      <c r="Q98" s="288">
        <f t="shared" si="18"/>
        <v>0</v>
      </c>
    </row>
    <row r="99" spans="1:17">
      <c r="I99" s="465" t="s">
        <v>745</v>
      </c>
      <c r="J99" s="466"/>
      <c r="K99" s="297">
        <f>SUM(K79:K98)</f>
        <v>0</v>
      </c>
      <c r="L99" s="297">
        <f t="shared" ref="L99:M99" si="19">SUM(L79:L98)</f>
        <v>0</v>
      </c>
      <c r="M99" s="297">
        <f t="shared" si="19"/>
        <v>0</v>
      </c>
      <c r="N99" s="287">
        <f>SUM(N79:N98)</f>
        <v>0</v>
      </c>
      <c r="O99" s="287">
        <f t="shared" ref="O99:Q99" si="20">SUM(O79:O98)</f>
        <v>0</v>
      </c>
      <c r="P99" s="287">
        <f t="shared" si="20"/>
        <v>0</v>
      </c>
      <c r="Q99" s="287">
        <f t="shared" si="20"/>
        <v>0</v>
      </c>
    </row>
    <row r="101" spans="1:17" s="262" customFormat="1" ht="20">
      <c r="A101" s="280" t="s">
        <v>727</v>
      </c>
      <c r="B101" s="298" t="s">
        <v>733</v>
      </c>
      <c r="C101" s="322" t="s">
        <v>741</v>
      </c>
    </row>
    <row r="102" spans="1:17" ht="26.5" customHeight="1">
      <c r="A102" s="320">
        <v>1154</v>
      </c>
      <c r="B102" s="321" t="s">
        <v>738</v>
      </c>
      <c r="C102" s="289"/>
      <c r="D102" s="289"/>
      <c r="E102" s="289"/>
      <c r="F102" s="289"/>
      <c r="G102" s="289"/>
      <c r="H102" s="289"/>
      <c r="J102" s="467" t="s">
        <v>734</v>
      </c>
      <c r="K102" s="469"/>
      <c r="L102" s="469"/>
      <c r="M102" s="469"/>
      <c r="N102" s="469"/>
      <c r="O102" s="469"/>
      <c r="P102" s="470"/>
    </row>
    <row r="103" spans="1:17" ht="29">
      <c r="A103" s="320">
        <v>150</v>
      </c>
      <c r="B103" s="321" t="s">
        <v>739</v>
      </c>
      <c r="C103" s="289"/>
      <c r="D103" s="289"/>
      <c r="E103" s="289"/>
      <c r="F103" s="289"/>
      <c r="G103" s="289"/>
      <c r="H103" s="289"/>
      <c r="J103" s="468"/>
      <c r="K103" s="471"/>
      <c r="L103" s="471"/>
      <c r="M103" s="471"/>
      <c r="N103" s="471"/>
      <c r="O103" s="471"/>
      <c r="P103" s="472"/>
    </row>
    <row r="104" spans="1:17" ht="58">
      <c r="A104" s="320">
        <v>50</v>
      </c>
      <c r="B104" s="321" t="s">
        <v>740</v>
      </c>
    </row>
    <row r="105" spans="1:17">
      <c r="B105" s="281"/>
    </row>
    <row r="106" spans="1:17">
      <c r="B106" s="281"/>
    </row>
    <row r="108" spans="1:17" ht="24.75" customHeight="1">
      <c r="A108" s="459" t="s">
        <v>743</v>
      </c>
      <c r="B108" s="460"/>
      <c r="C108" s="460"/>
      <c r="D108" s="461"/>
      <c r="K108" s="462" t="s">
        <v>718</v>
      </c>
      <c r="L108" s="463"/>
      <c r="M108" s="464"/>
      <c r="N108" s="462" t="s">
        <v>719</v>
      </c>
      <c r="O108" s="463"/>
      <c r="P108" s="463"/>
      <c r="Q108" s="464"/>
    </row>
    <row r="109" spans="1:17" ht="50">
      <c r="A109" s="278" t="s">
        <v>720</v>
      </c>
      <c r="B109" s="279" t="s">
        <v>721</v>
      </c>
      <c r="C109" s="294" t="s">
        <v>722</v>
      </c>
      <c r="D109" s="280" t="s">
        <v>723</v>
      </c>
      <c r="E109" s="280" t="s">
        <v>724</v>
      </c>
      <c r="F109" s="280" t="s">
        <v>725</v>
      </c>
      <c r="G109" s="280" t="s">
        <v>726</v>
      </c>
      <c r="H109" s="280" t="s">
        <v>727</v>
      </c>
      <c r="I109" s="280" t="s">
        <v>728</v>
      </c>
      <c r="J109" s="280" t="s">
        <v>729</v>
      </c>
      <c r="K109" s="280">
        <v>2020</v>
      </c>
      <c r="L109" s="280">
        <v>2021</v>
      </c>
      <c r="M109" s="280">
        <v>2022</v>
      </c>
      <c r="N109" s="280">
        <v>2020</v>
      </c>
      <c r="O109" s="280">
        <v>2021</v>
      </c>
      <c r="P109" s="280">
        <v>2022</v>
      </c>
      <c r="Q109" s="280" t="s">
        <v>730</v>
      </c>
    </row>
    <row r="110" spans="1:17">
      <c r="A110" s="281" t="s">
        <v>731</v>
      </c>
      <c r="B110" s="282"/>
      <c r="C110" s="283"/>
      <c r="D110" s="284"/>
      <c r="E110" s="285"/>
      <c r="F110" s="282"/>
      <c r="G110" s="283"/>
      <c r="H110" s="284"/>
      <c r="I110" s="286">
        <f>SUM(F110:H110)</f>
        <v>0</v>
      </c>
      <c r="J110" s="287"/>
      <c r="K110" s="295"/>
      <c r="L110" s="295"/>
      <c r="M110" s="295"/>
      <c r="N110" s="296">
        <f>K110*J110</f>
        <v>0</v>
      </c>
      <c r="O110" s="296">
        <f>L110*J110</f>
        <v>0</v>
      </c>
      <c r="P110" s="296">
        <f>M110*J110</f>
        <v>0</v>
      </c>
      <c r="Q110" s="288">
        <f>SUM(N110:P110)</f>
        <v>0</v>
      </c>
    </row>
    <row r="111" spans="1:17">
      <c r="A111" s="281" t="s">
        <v>732</v>
      </c>
      <c r="B111" s="282"/>
      <c r="C111" s="283"/>
      <c r="D111" s="284"/>
      <c r="E111" s="285"/>
      <c r="F111" s="282"/>
      <c r="G111" s="283"/>
      <c r="H111" s="284"/>
      <c r="I111" s="286">
        <f t="shared" ref="I111:I129" si="21">SUM(F111:H111)</f>
        <v>0</v>
      </c>
      <c r="J111" s="287"/>
      <c r="K111" s="295"/>
      <c r="L111" s="295"/>
      <c r="M111" s="295"/>
      <c r="N111" s="296">
        <f t="shared" ref="N111:N129" si="22">K111*J111</f>
        <v>0</v>
      </c>
      <c r="O111" s="296">
        <f t="shared" ref="O111:O129" si="23">L111*J111</f>
        <v>0</v>
      </c>
      <c r="P111" s="296">
        <f t="shared" ref="P111:P129" si="24">M111*J111</f>
        <v>0</v>
      </c>
      <c r="Q111" s="288">
        <f t="shared" ref="Q111:Q129" si="25">SUM(N111:P111)</f>
        <v>0</v>
      </c>
    </row>
    <row r="112" spans="1:17">
      <c r="A112" s="281"/>
      <c r="B112" s="282"/>
      <c r="C112" s="283"/>
      <c r="D112" s="284"/>
      <c r="E112" s="285"/>
      <c r="F112" s="282"/>
      <c r="G112" s="283"/>
      <c r="H112" s="284"/>
      <c r="I112" s="286">
        <f t="shared" si="21"/>
        <v>0</v>
      </c>
      <c r="J112" s="287"/>
      <c r="K112" s="295"/>
      <c r="L112" s="295"/>
      <c r="M112" s="295"/>
      <c r="N112" s="296">
        <f t="shared" si="22"/>
        <v>0</v>
      </c>
      <c r="O112" s="296">
        <f t="shared" si="23"/>
        <v>0</v>
      </c>
      <c r="P112" s="296">
        <f t="shared" si="24"/>
        <v>0</v>
      </c>
      <c r="Q112" s="288">
        <f t="shared" si="25"/>
        <v>0</v>
      </c>
    </row>
    <row r="113" spans="1:17">
      <c r="A113" s="281"/>
      <c r="B113" s="282"/>
      <c r="C113" s="283"/>
      <c r="D113" s="284"/>
      <c r="E113" s="285"/>
      <c r="F113" s="282"/>
      <c r="G113" s="283"/>
      <c r="H113" s="284"/>
      <c r="I113" s="286">
        <f t="shared" si="21"/>
        <v>0</v>
      </c>
      <c r="J113" s="287"/>
      <c r="K113" s="295"/>
      <c r="L113" s="295"/>
      <c r="M113" s="295"/>
      <c r="N113" s="296">
        <f t="shared" si="22"/>
        <v>0</v>
      </c>
      <c r="O113" s="296">
        <f t="shared" si="23"/>
        <v>0</v>
      </c>
      <c r="P113" s="296">
        <f t="shared" si="24"/>
        <v>0</v>
      </c>
      <c r="Q113" s="288">
        <f t="shared" si="25"/>
        <v>0</v>
      </c>
    </row>
    <row r="114" spans="1:17">
      <c r="A114" s="281"/>
      <c r="B114" s="282"/>
      <c r="C114" s="283"/>
      <c r="D114" s="284"/>
      <c r="E114" s="285"/>
      <c r="F114" s="282"/>
      <c r="G114" s="283"/>
      <c r="H114" s="284"/>
      <c r="I114" s="286">
        <f t="shared" si="21"/>
        <v>0</v>
      </c>
      <c r="J114" s="287"/>
      <c r="K114" s="295"/>
      <c r="L114" s="295"/>
      <c r="M114" s="295"/>
      <c r="N114" s="296">
        <f t="shared" si="22"/>
        <v>0</v>
      </c>
      <c r="O114" s="296">
        <f t="shared" si="23"/>
        <v>0</v>
      </c>
      <c r="P114" s="296">
        <f t="shared" si="24"/>
        <v>0</v>
      </c>
      <c r="Q114" s="288">
        <f t="shared" si="25"/>
        <v>0</v>
      </c>
    </row>
    <row r="115" spans="1:17">
      <c r="A115" s="281"/>
      <c r="B115" s="282"/>
      <c r="C115" s="283"/>
      <c r="D115" s="284"/>
      <c r="E115" s="285"/>
      <c r="F115" s="282"/>
      <c r="G115" s="283"/>
      <c r="H115" s="284"/>
      <c r="I115" s="286">
        <f t="shared" si="21"/>
        <v>0</v>
      </c>
      <c r="J115" s="287"/>
      <c r="K115" s="295"/>
      <c r="L115" s="295"/>
      <c r="M115" s="295"/>
      <c r="N115" s="296">
        <f t="shared" si="22"/>
        <v>0</v>
      </c>
      <c r="O115" s="296">
        <f t="shared" si="23"/>
        <v>0</v>
      </c>
      <c r="P115" s="296">
        <f t="shared" si="24"/>
        <v>0</v>
      </c>
      <c r="Q115" s="288">
        <f t="shared" si="25"/>
        <v>0</v>
      </c>
    </row>
    <row r="116" spans="1:17">
      <c r="A116" s="281"/>
      <c r="B116" s="282"/>
      <c r="C116" s="283"/>
      <c r="D116" s="284"/>
      <c r="E116" s="285"/>
      <c r="F116" s="282"/>
      <c r="G116" s="283"/>
      <c r="H116" s="284"/>
      <c r="I116" s="286">
        <f t="shared" si="21"/>
        <v>0</v>
      </c>
      <c r="J116" s="287"/>
      <c r="K116" s="295"/>
      <c r="L116" s="295"/>
      <c r="M116" s="295"/>
      <c r="N116" s="296">
        <f t="shared" si="22"/>
        <v>0</v>
      </c>
      <c r="O116" s="296">
        <f t="shared" si="23"/>
        <v>0</v>
      </c>
      <c r="P116" s="296">
        <f t="shared" si="24"/>
        <v>0</v>
      </c>
      <c r="Q116" s="288">
        <f t="shared" si="25"/>
        <v>0</v>
      </c>
    </row>
    <row r="117" spans="1:17">
      <c r="A117" s="281"/>
      <c r="B117" s="282"/>
      <c r="C117" s="283"/>
      <c r="D117" s="284"/>
      <c r="E117" s="285"/>
      <c r="F117" s="282"/>
      <c r="G117" s="283"/>
      <c r="H117" s="284"/>
      <c r="I117" s="286">
        <f t="shared" si="21"/>
        <v>0</v>
      </c>
      <c r="J117" s="287"/>
      <c r="K117" s="295"/>
      <c r="L117" s="295"/>
      <c r="M117" s="295"/>
      <c r="N117" s="296">
        <f t="shared" si="22"/>
        <v>0</v>
      </c>
      <c r="O117" s="296">
        <f t="shared" si="23"/>
        <v>0</v>
      </c>
      <c r="P117" s="296">
        <f t="shared" si="24"/>
        <v>0</v>
      </c>
      <c r="Q117" s="288">
        <f t="shared" si="25"/>
        <v>0</v>
      </c>
    </row>
    <row r="118" spans="1:17">
      <c r="A118" s="281"/>
      <c r="B118" s="282"/>
      <c r="C118" s="283"/>
      <c r="D118" s="284"/>
      <c r="E118" s="285"/>
      <c r="F118" s="282"/>
      <c r="G118" s="283"/>
      <c r="H118" s="284"/>
      <c r="I118" s="286">
        <f t="shared" si="21"/>
        <v>0</v>
      </c>
      <c r="J118" s="287"/>
      <c r="K118" s="295"/>
      <c r="L118" s="295"/>
      <c r="M118" s="295"/>
      <c r="N118" s="296">
        <f t="shared" si="22"/>
        <v>0</v>
      </c>
      <c r="O118" s="296">
        <f t="shared" si="23"/>
        <v>0</v>
      </c>
      <c r="P118" s="296">
        <f t="shared" si="24"/>
        <v>0</v>
      </c>
      <c r="Q118" s="288">
        <f t="shared" si="25"/>
        <v>0</v>
      </c>
    </row>
    <row r="119" spans="1:17">
      <c r="A119" s="281"/>
      <c r="B119" s="282"/>
      <c r="C119" s="283"/>
      <c r="D119" s="284"/>
      <c r="E119" s="285"/>
      <c r="F119" s="282"/>
      <c r="G119" s="283"/>
      <c r="H119" s="284"/>
      <c r="I119" s="286">
        <f t="shared" si="21"/>
        <v>0</v>
      </c>
      <c r="J119" s="287"/>
      <c r="K119" s="295"/>
      <c r="L119" s="295"/>
      <c r="M119" s="295"/>
      <c r="N119" s="296">
        <f t="shared" si="22"/>
        <v>0</v>
      </c>
      <c r="O119" s="296">
        <f t="shared" si="23"/>
        <v>0</v>
      </c>
      <c r="P119" s="296">
        <f t="shared" si="24"/>
        <v>0</v>
      </c>
      <c r="Q119" s="288">
        <f t="shared" si="25"/>
        <v>0</v>
      </c>
    </row>
    <row r="120" spans="1:17">
      <c r="A120" s="281"/>
      <c r="B120" s="282"/>
      <c r="C120" s="283"/>
      <c r="D120" s="284"/>
      <c r="E120" s="285"/>
      <c r="F120" s="282"/>
      <c r="G120" s="283"/>
      <c r="H120" s="284"/>
      <c r="I120" s="286">
        <f t="shared" si="21"/>
        <v>0</v>
      </c>
      <c r="J120" s="287"/>
      <c r="K120" s="295"/>
      <c r="L120" s="295"/>
      <c r="M120" s="295"/>
      <c r="N120" s="296">
        <f t="shared" si="22"/>
        <v>0</v>
      </c>
      <c r="O120" s="296">
        <f t="shared" si="23"/>
        <v>0</v>
      </c>
      <c r="P120" s="296">
        <f t="shared" si="24"/>
        <v>0</v>
      </c>
      <c r="Q120" s="288">
        <f t="shared" si="25"/>
        <v>0</v>
      </c>
    </row>
    <row r="121" spans="1:17">
      <c r="A121" s="281"/>
      <c r="B121" s="282"/>
      <c r="C121" s="283"/>
      <c r="D121" s="284"/>
      <c r="E121" s="285"/>
      <c r="F121" s="282"/>
      <c r="G121" s="283"/>
      <c r="H121" s="284"/>
      <c r="I121" s="286">
        <f t="shared" si="21"/>
        <v>0</v>
      </c>
      <c r="J121" s="287"/>
      <c r="K121" s="295"/>
      <c r="L121" s="295"/>
      <c r="M121" s="295"/>
      <c r="N121" s="296">
        <f t="shared" si="22"/>
        <v>0</v>
      </c>
      <c r="O121" s="296">
        <f t="shared" si="23"/>
        <v>0</v>
      </c>
      <c r="P121" s="296">
        <f t="shared" si="24"/>
        <v>0</v>
      </c>
      <c r="Q121" s="288">
        <f t="shared" si="25"/>
        <v>0</v>
      </c>
    </row>
    <row r="122" spans="1:17">
      <c r="A122" s="281"/>
      <c r="B122" s="282"/>
      <c r="C122" s="283"/>
      <c r="D122" s="284"/>
      <c r="E122" s="285"/>
      <c r="F122" s="282"/>
      <c r="G122" s="283"/>
      <c r="H122" s="284"/>
      <c r="I122" s="286">
        <f t="shared" si="21"/>
        <v>0</v>
      </c>
      <c r="J122" s="287"/>
      <c r="K122" s="295"/>
      <c r="L122" s="295"/>
      <c r="M122" s="295"/>
      <c r="N122" s="296">
        <f t="shared" si="22"/>
        <v>0</v>
      </c>
      <c r="O122" s="296">
        <f t="shared" si="23"/>
        <v>0</v>
      </c>
      <c r="P122" s="296">
        <f t="shared" si="24"/>
        <v>0</v>
      </c>
      <c r="Q122" s="288">
        <f t="shared" si="25"/>
        <v>0</v>
      </c>
    </row>
    <row r="123" spans="1:17">
      <c r="A123" s="281"/>
      <c r="B123" s="282"/>
      <c r="C123" s="283"/>
      <c r="D123" s="284"/>
      <c r="E123" s="285"/>
      <c r="F123" s="282"/>
      <c r="G123" s="283"/>
      <c r="H123" s="284"/>
      <c r="I123" s="286">
        <f t="shared" si="21"/>
        <v>0</v>
      </c>
      <c r="J123" s="287"/>
      <c r="K123" s="295"/>
      <c r="L123" s="295"/>
      <c r="M123" s="295"/>
      <c r="N123" s="296">
        <f t="shared" si="22"/>
        <v>0</v>
      </c>
      <c r="O123" s="296">
        <f t="shared" si="23"/>
        <v>0</v>
      </c>
      <c r="P123" s="296">
        <f t="shared" si="24"/>
        <v>0</v>
      </c>
      <c r="Q123" s="288">
        <f t="shared" si="25"/>
        <v>0</v>
      </c>
    </row>
    <row r="124" spans="1:17">
      <c r="A124" s="281"/>
      <c r="B124" s="282"/>
      <c r="C124" s="283"/>
      <c r="D124" s="284"/>
      <c r="E124" s="285"/>
      <c r="F124" s="282"/>
      <c r="G124" s="283"/>
      <c r="H124" s="284"/>
      <c r="I124" s="286">
        <f t="shared" si="21"/>
        <v>0</v>
      </c>
      <c r="J124" s="287"/>
      <c r="K124" s="295"/>
      <c r="L124" s="295"/>
      <c r="M124" s="295"/>
      <c r="N124" s="296">
        <f t="shared" si="22"/>
        <v>0</v>
      </c>
      <c r="O124" s="296">
        <f t="shared" si="23"/>
        <v>0</v>
      </c>
      <c r="P124" s="296">
        <f t="shared" si="24"/>
        <v>0</v>
      </c>
      <c r="Q124" s="288">
        <f t="shared" si="25"/>
        <v>0</v>
      </c>
    </row>
    <row r="125" spans="1:17">
      <c r="A125" s="281"/>
      <c r="B125" s="282"/>
      <c r="C125" s="283"/>
      <c r="D125" s="284"/>
      <c r="E125" s="285"/>
      <c r="F125" s="282"/>
      <c r="G125" s="283"/>
      <c r="H125" s="284"/>
      <c r="I125" s="286">
        <f t="shared" si="21"/>
        <v>0</v>
      </c>
      <c r="J125" s="287"/>
      <c r="K125" s="295"/>
      <c r="L125" s="295"/>
      <c r="M125" s="295"/>
      <c r="N125" s="296">
        <f t="shared" si="22"/>
        <v>0</v>
      </c>
      <c r="O125" s="296">
        <f t="shared" si="23"/>
        <v>0</v>
      </c>
      <c r="P125" s="296">
        <f t="shared" si="24"/>
        <v>0</v>
      </c>
      <c r="Q125" s="288">
        <f t="shared" si="25"/>
        <v>0</v>
      </c>
    </row>
    <row r="126" spans="1:17">
      <c r="A126" s="281"/>
      <c r="B126" s="282"/>
      <c r="C126" s="283"/>
      <c r="D126" s="284"/>
      <c r="E126" s="285"/>
      <c r="F126" s="282"/>
      <c r="G126" s="283"/>
      <c r="H126" s="284"/>
      <c r="I126" s="286">
        <f t="shared" si="21"/>
        <v>0</v>
      </c>
      <c r="J126" s="287"/>
      <c r="K126" s="295"/>
      <c r="L126" s="295"/>
      <c r="M126" s="295"/>
      <c r="N126" s="296">
        <f t="shared" si="22"/>
        <v>0</v>
      </c>
      <c r="O126" s="296">
        <f t="shared" si="23"/>
        <v>0</v>
      </c>
      <c r="P126" s="296">
        <f t="shared" si="24"/>
        <v>0</v>
      </c>
      <c r="Q126" s="288">
        <f t="shared" si="25"/>
        <v>0</v>
      </c>
    </row>
    <row r="127" spans="1:17">
      <c r="A127" s="281"/>
      <c r="B127" s="282"/>
      <c r="C127" s="283"/>
      <c r="D127" s="284"/>
      <c r="E127" s="285"/>
      <c r="F127" s="282"/>
      <c r="G127" s="283"/>
      <c r="H127" s="284"/>
      <c r="I127" s="286">
        <f t="shared" si="21"/>
        <v>0</v>
      </c>
      <c r="J127" s="287"/>
      <c r="K127" s="295"/>
      <c r="L127" s="295"/>
      <c r="M127" s="295"/>
      <c r="N127" s="296">
        <f t="shared" si="22"/>
        <v>0</v>
      </c>
      <c r="O127" s="296">
        <f t="shared" si="23"/>
        <v>0</v>
      </c>
      <c r="P127" s="296">
        <f t="shared" si="24"/>
        <v>0</v>
      </c>
      <c r="Q127" s="288">
        <f t="shared" si="25"/>
        <v>0</v>
      </c>
    </row>
    <row r="128" spans="1:17">
      <c r="A128" s="281"/>
      <c r="B128" s="282"/>
      <c r="C128" s="283"/>
      <c r="D128" s="284"/>
      <c r="E128" s="285"/>
      <c r="F128" s="282"/>
      <c r="G128" s="283"/>
      <c r="H128" s="284"/>
      <c r="I128" s="286">
        <f t="shared" si="21"/>
        <v>0</v>
      </c>
      <c r="J128" s="287"/>
      <c r="K128" s="295"/>
      <c r="L128" s="295"/>
      <c r="M128" s="295"/>
      <c r="N128" s="296">
        <f t="shared" si="22"/>
        <v>0</v>
      </c>
      <c r="O128" s="296">
        <f t="shared" si="23"/>
        <v>0</v>
      </c>
      <c r="P128" s="296">
        <f t="shared" si="24"/>
        <v>0</v>
      </c>
      <c r="Q128" s="288">
        <f t="shared" si="25"/>
        <v>0</v>
      </c>
    </row>
    <row r="129" spans="1:17">
      <c r="A129" s="281"/>
      <c r="B129" s="282"/>
      <c r="C129" s="283"/>
      <c r="D129" s="284"/>
      <c r="E129" s="285"/>
      <c r="F129" s="282"/>
      <c r="G129" s="283"/>
      <c r="H129" s="284"/>
      <c r="I129" s="286">
        <f t="shared" si="21"/>
        <v>0</v>
      </c>
      <c r="J129" s="287"/>
      <c r="K129" s="295"/>
      <c r="L129" s="295"/>
      <c r="M129" s="295"/>
      <c r="N129" s="296">
        <f t="shared" si="22"/>
        <v>0</v>
      </c>
      <c r="O129" s="296">
        <f t="shared" si="23"/>
        <v>0</v>
      </c>
      <c r="P129" s="296">
        <f t="shared" si="24"/>
        <v>0</v>
      </c>
      <c r="Q129" s="288">
        <f t="shared" si="25"/>
        <v>0</v>
      </c>
    </row>
    <row r="130" spans="1:17">
      <c r="I130" s="465" t="s">
        <v>745</v>
      </c>
      <c r="J130" s="466"/>
      <c r="K130" s="297">
        <f>SUM(K110:K129)</f>
        <v>0</v>
      </c>
      <c r="L130" s="297">
        <f t="shared" ref="L130:M130" si="26">SUM(L110:L129)</f>
        <v>0</v>
      </c>
      <c r="M130" s="297">
        <f t="shared" si="26"/>
        <v>0</v>
      </c>
      <c r="N130" s="287">
        <f>SUM(N110:N129)</f>
        <v>0</v>
      </c>
      <c r="O130" s="287">
        <f t="shared" ref="O130:Q130" si="27">SUM(O110:O129)</f>
        <v>0</v>
      </c>
      <c r="P130" s="287">
        <f t="shared" si="27"/>
        <v>0</v>
      </c>
      <c r="Q130" s="287">
        <f t="shared" si="27"/>
        <v>0</v>
      </c>
    </row>
    <row r="132" spans="1:17" s="262" customFormat="1" ht="20">
      <c r="A132" s="280" t="s">
        <v>727</v>
      </c>
      <c r="B132" s="298" t="s">
        <v>733</v>
      </c>
      <c r="C132" s="322" t="s">
        <v>741</v>
      </c>
    </row>
    <row r="133" spans="1:17" ht="26.5" customHeight="1">
      <c r="A133" s="320">
        <v>1154</v>
      </c>
      <c r="B133" s="321" t="s">
        <v>738</v>
      </c>
      <c r="C133" s="289"/>
      <c r="D133" s="289"/>
      <c r="E133" s="289"/>
      <c r="F133" s="289"/>
      <c r="G133" s="289"/>
      <c r="H133" s="289"/>
      <c r="J133" s="467" t="s">
        <v>734</v>
      </c>
      <c r="K133" s="469"/>
      <c r="L133" s="469"/>
      <c r="M133" s="469"/>
      <c r="N133" s="469"/>
      <c r="O133" s="469"/>
      <c r="P133" s="470"/>
    </row>
    <row r="134" spans="1:17" ht="29">
      <c r="A134" s="320">
        <v>150</v>
      </c>
      <c r="B134" s="321" t="s">
        <v>739</v>
      </c>
      <c r="C134" s="289"/>
      <c r="D134" s="289"/>
      <c r="E134" s="289"/>
      <c r="F134" s="289"/>
      <c r="G134" s="289"/>
      <c r="H134" s="289"/>
      <c r="J134" s="468"/>
      <c r="K134" s="471"/>
      <c r="L134" s="471"/>
      <c r="M134" s="471"/>
      <c r="N134" s="471"/>
      <c r="O134" s="471"/>
      <c r="P134" s="472"/>
    </row>
    <row r="135" spans="1:17" ht="58">
      <c r="A135" s="320">
        <v>50</v>
      </c>
      <c r="B135" s="321" t="s">
        <v>740</v>
      </c>
    </row>
    <row r="136" spans="1:17">
      <c r="B136" s="281"/>
    </row>
    <row r="137" spans="1:17">
      <c r="B137" s="281"/>
    </row>
    <row r="138" spans="1:17" ht="43.5" customHeight="1">
      <c r="A138" s="457" t="s">
        <v>746</v>
      </c>
      <c r="B138" s="458"/>
    </row>
  </sheetData>
  <mergeCells count="31">
    <mergeCell ref="A8:B8"/>
    <mergeCell ref="C8:F8"/>
    <mergeCell ref="A9:B9"/>
    <mergeCell ref="C9:F9"/>
    <mergeCell ref="A14:D14"/>
    <mergeCell ref="N14:Q14"/>
    <mergeCell ref="J39:J40"/>
    <mergeCell ref="K39:P40"/>
    <mergeCell ref="K3:M3"/>
    <mergeCell ref="K4:Q10"/>
    <mergeCell ref="I36:J36"/>
    <mergeCell ref="K14:M14"/>
    <mergeCell ref="A46:D46"/>
    <mergeCell ref="K46:M46"/>
    <mergeCell ref="N46:Q46"/>
    <mergeCell ref="I68:J68"/>
    <mergeCell ref="J71:J72"/>
    <mergeCell ref="K71:P72"/>
    <mergeCell ref="A77:D77"/>
    <mergeCell ref="K77:M77"/>
    <mergeCell ref="N77:Q77"/>
    <mergeCell ref="I99:J99"/>
    <mergeCell ref="J102:J103"/>
    <mergeCell ref="K102:P103"/>
    <mergeCell ref="A138:B138"/>
    <mergeCell ref="A108:D108"/>
    <mergeCell ref="K108:M108"/>
    <mergeCell ref="N108:Q108"/>
    <mergeCell ref="I130:J130"/>
    <mergeCell ref="J133:J134"/>
    <mergeCell ref="K133:P13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3EC3-B04F-4723-A3D0-6CCE381D8C5C}">
  <dimension ref="A2:AP57"/>
  <sheetViews>
    <sheetView zoomScale="60" zoomScaleNormal="60" workbookViewId="0">
      <selection activeCell="F45" sqref="F45"/>
    </sheetView>
  </sheetViews>
  <sheetFormatPr defaultColWidth="9.1796875" defaultRowHeight="14.5"/>
  <cols>
    <col min="1" max="1" width="16.81640625" style="261" customWidth="1"/>
    <col min="2" max="7" width="30.7265625" style="262" customWidth="1"/>
    <col min="8" max="10" width="10.7265625" style="262" customWidth="1"/>
    <col min="11" max="17" width="10.7265625" style="261" customWidth="1"/>
    <col min="18" max="16384" width="9.1796875" style="261"/>
  </cols>
  <sheetData>
    <row r="2" spans="1:42">
      <c r="B2" s="261"/>
      <c r="C2" s="261"/>
      <c r="D2" s="261"/>
      <c r="E2" s="261"/>
      <c r="F2" s="261"/>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row>
    <row r="3" spans="1:42">
      <c r="B3" s="261"/>
      <c r="C3" s="261"/>
      <c r="D3" s="261"/>
      <c r="E3" s="261"/>
      <c r="F3" s="261"/>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row>
    <row r="4" spans="1:42">
      <c r="B4" s="261"/>
      <c r="C4" s="261"/>
      <c r="D4" s="261"/>
      <c r="E4" s="261"/>
      <c r="F4" s="261"/>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row>
    <row r="5" spans="1:42">
      <c r="B5" s="261"/>
      <c r="C5" s="261"/>
      <c r="D5" s="261"/>
      <c r="E5" s="261"/>
      <c r="F5" s="261"/>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row>
    <row r="6" spans="1:42">
      <c r="B6" s="261"/>
      <c r="C6" s="261"/>
      <c r="D6" s="261"/>
      <c r="E6" s="261"/>
      <c r="F6" s="261"/>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row>
    <row r="7" spans="1:42">
      <c r="B7" s="261"/>
      <c r="C7" s="261"/>
      <c r="D7" s="261"/>
      <c r="E7" s="261"/>
      <c r="F7" s="261"/>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row>
    <row r="8" spans="1:42">
      <c r="B8" s="261"/>
      <c r="C8" s="261"/>
      <c r="D8" s="261"/>
      <c r="E8" s="261"/>
      <c r="F8" s="261"/>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row>
    <row r="9" spans="1:42">
      <c r="B9" s="261"/>
      <c r="C9" s="261"/>
      <c r="D9" s="261"/>
      <c r="E9" s="261"/>
      <c r="F9" s="261"/>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row>
    <row r="10" spans="1:42" ht="26.25" customHeight="1">
      <c r="A10" s="424" t="s">
        <v>735</v>
      </c>
      <c r="B10" s="424"/>
      <c r="C10" s="323"/>
      <c r="D10" s="323"/>
      <c r="E10" s="323"/>
      <c r="F10" s="323"/>
      <c r="G10" s="323"/>
      <c r="H10" s="261"/>
      <c r="I10" s="261"/>
      <c r="J10" s="261"/>
    </row>
    <row r="11" spans="1:42" ht="26.25" customHeight="1">
      <c r="A11" s="424" t="s">
        <v>90</v>
      </c>
      <c r="B11" s="424"/>
      <c r="C11" s="324"/>
      <c r="D11" s="324"/>
      <c r="E11" s="324"/>
      <c r="F11" s="324"/>
      <c r="G11" s="324"/>
      <c r="H11" s="261"/>
      <c r="I11" s="261"/>
      <c r="J11" s="261"/>
    </row>
    <row r="12" spans="1:42">
      <c r="K12" s="262"/>
    </row>
    <row r="14" spans="1:42" ht="21.75" customHeight="1">
      <c r="F14" s="474" t="s">
        <v>762</v>
      </c>
      <c r="G14" s="474"/>
      <c r="H14" s="474" t="s">
        <v>763</v>
      </c>
      <c r="I14" s="474"/>
      <c r="J14" s="474"/>
      <c r="K14" s="474"/>
      <c r="L14" s="474"/>
      <c r="M14" s="474"/>
      <c r="N14" s="474"/>
      <c r="O14" s="474"/>
      <c r="P14" s="474"/>
      <c r="Q14" s="474"/>
    </row>
    <row r="15" spans="1:42" s="299" customFormat="1" ht="35.15" customHeight="1">
      <c r="A15" s="476" t="s">
        <v>789</v>
      </c>
      <c r="B15" s="300" t="s">
        <v>764</v>
      </c>
      <c r="C15" s="300" t="s">
        <v>765</v>
      </c>
      <c r="D15" s="325" t="s">
        <v>787</v>
      </c>
      <c r="E15" s="300" t="s">
        <v>766</v>
      </c>
      <c r="F15" s="300" t="s">
        <v>767</v>
      </c>
      <c r="G15" s="300" t="s">
        <v>768</v>
      </c>
      <c r="H15" s="300" t="s">
        <v>769</v>
      </c>
      <c r="I15" s="300" t="s">
        <v>770</v>
      </c>
      <c r="J15" s="300" t="s">
        <v>750</v>
      </c>
      <c r="K15" s="300" t="s">
        <v>771</v>
      </c>
      <c r="L15" s="300" t="s">
        <v>772</v>
      </c>
      <c r="M15" s="300" t="s">
        <v>773</v>
      </c>
      <c r="N15" s="300" t="s">
        <v>774</v>
      </c>
      <c r="O15" s="300" t="s">
        <v>775</v>
      </c>
      <c r="P15" s="300" t="s">
        <v>776</v>
      </c>
      <c r="Q15" s="300" t="s">
        <v>777</v>
      </c>
    </row>
    <row r="16" spans="1:42" s="301" customFormat="1" ht="15" customHeight="1">
      <c r="A16" s="477"/>
      <c r="B16" s="302" t="s">
        <v>731</v>
      </c>
      <c r="C16" s="302" t="s">
        <v>732</v>
      </c>
      <c r="D16" s="302" t="s">
        <v>786</v>
      </c>
      <c r="E16" s="302" t="s">
        <v>778</v>
      </c>
      <c r="F16" s="302" t="s">
        <v>779</v>
      </c>
      <c r="G16" s="302" t="s">
        <v>780</v>
      </c>
      <c r="H16" s="475" t="s">
        <v>781</v>
      </c>
      <c r="I16" s="475"/>
      <c r="J16" s="475"/>
      <c r="K16" s="475"/>
      <c r="L16" s="475"/>
      <c r="M16" s="475"/>
      <c r="N16" s="475"/>
      <c r="O16" s="475"/>
      <c r="P16" s="475"/>
      <c r="Q16" s="475"/>
    </row>
    <row r="17" spans="1:17" ht="20.149999999999999" customHeight="1">
      <c r="A17" s="303" t="s">
        <v>741</v>
      </c>
      <c r="B17" s="303" t="s">
        <v>782</v>
      </c>
      <c r="C17" s="304">
        <v>1200</v>
      </c>
      <c r="D17" s="304" t="s">
        <v>788</v>
      </c>
      <c r="E17" s="303">
        <v>33.333333330000002</v>
      </c>
      <c r="F17" s="305">
        <f>G17/12</f>
        <v>3</v>
      </c>
      <c r="G17" s="305">
        <v>36</v>
      </c>
      <c r="H17" s="304">
        <f>C17*E17/100</f>
        <v>399.99999996000008</v>
      </c>
      <c r="I17" s="304">
        <f>C17*E17/100</f>
        <v>399.99999996000008</v>
      </c>
      <c r="J17" s="304">
        <f>C17*E17/100</f>
        <v>399.99999996000008</v>
      </c>
      <c r="K17" s="306"/>
      <c r="L17" s="306"/>
      <c r="M17" s="306"/>
      <c r="N17" s="306"/>
      <c r="O17" s="306"/>
      <c r="P17" s="306"/>
      <c r="Q17" s="306"/>
    </row>
    <row r="18" spans="1:17" ht="20.149999999999999" customHeight="1">
      <c r="A18" s="303"/>
      <c r="B18" s="303"/>
      <c r="C18" s="304"/>
      <c r="D18" s="304"/>
      <c r="E18" s="303"/>
      <c r="F18" s="305"/>
      <c r="G18" s="305"/>
      <c r="H18" s="304"/>
      <c r="I18" s="304"/>
      <c r="J18" s="304"/>
      <c r="K18" s="306"/>
      <c r="L18" s="306"/>
      <c r="M18" s="306"/>
      <c r="N18" s="306"/>
      <c r="O18" s="306"/>
      <c r="P18" s="306"/>
      <c r="Q18" s="306"/>
    </row>
    <row r="19" spans="1:17" ht="20.149999999999999" customHeight="1">
      <c r="A19" s="303"/>
      <c r="B19" s="303"/>
      <c r="C19" s="304"/>
      <c r="D19" s="304"/>
      <c r="E19" s="303"/>
      <c r="F19" s="305"/>
      <c r="G19" s="305"/>
      <c r="H19" s="304"/>
      <c r="I19" s="304"/>
      <c r="J19" s="304"/>
      <c r="K19" s="306"/>
      <c r="L19" s="306"/>
      <c r="M19" s="306"/>
      <c r="N19" s="306"/>
      <c r="O19" s="306"/>
      <c r="P19" s="306"/>
      <c r="Q19" s="306"/>
    </row>
    <row r="20" spans="1:17" s="263" customFormat="1" ht="20.149999999999999" customHeight="1">
      <c r="A20" s="328" t="s">
        <v>790</v>
      </c>
      <c r="B20" s="329"/>
      <c r="C20" s="326"/>
      <c r="D20" s="326"/>
      <c r="E20" s="329"/>
      <c r="F20" s="330"/>
      <c r="G20" s="330"/>
      <c r="H20" s="326">
        <f>SUM(H17:H19)</f>
        <v>399.99999996000008</v>
      </c>
      <c r="I20" s="326">
        <f>SUM(I17:I19)</f>
        <v>399.99999996000008</v>
      </c>
      <c r="J20" s="326">
        <f t="shared" ref="J20:Q20" si="0">SUM(J17:J19)</f>
        <v>399.99999996000008</v>
      </c>
      <c r="K20" s="326">
        <f t="shared" si="0"/>
        <v>0</v>
      </c>
      <c r="L20" s="326">
        <f t="shared" si="0"/>
        <v>0</v>
      </c>
      <c r="M20" s="326">
        <f t="shared" si="0"/>
        <v>0</v>
      </c>
      <c r="N20" s="326">
        <f t="shared" si="0"/>
        <v>0</v>
      </c>
      <c r="O20" s="326">
        <f t="shared" si="0"/>
        <v>0</v>
      </c>
      <c r="P20" s="326">
        <f t="shared" si="0"/>
        <v>0</v>
      </c>
      <c r="Q20" s="326">
        <f t="shared" si="0"/>
        <v>0</v>
      </c>
    </row>
    <row r="21" spans="1:17" ht="20.149999999999999" customHeight="1">
      <c r="B21" s="303"/>
      <c r="C21" s="304"/>
      <c r="D21" s="304"/>
      <c r="E21" s="303"/>
      <c r="F21" s="305"/>
      <c r="G21" s="305"/>
      <c r="H21" s="304"/>
      <c r="I21" s="304"/>
      <c r="J21" s="304"/>
      <c r="K21" s="306"/>
      <c r="L21" s="306"/>
      <c r="M21" s="306"/>
      <c r="N21" s="306"/>
      <c r="O21" s="306"/>
      <c r="P21" s="306"/>
      <c r="Q21" s="306"/>
    </row>
    <row r="22" spans="1:17" ht="20.149999999999999" customHeight="1">
      <c r="B22" s="303"/>
      <c r="C22" s="304"/>
      <c r="D22" s="304"/>
      <c r="E22" s="303"/>
      <c r="F22" s="305"/>
      <c r="G22" s="305"/>
      <c r="H22" s="304"/>
      <c r="I22" s="304"/>
      <c r="J22" s="304"/>
      <c r="K22" s="306"/>
      <c r="L22" s="306"/>
      <c r="M22" s="306"/>
      <c r="N22" s="306"/>
      <c r="O22" s="306"/>
      <c r="P22" s="306"/>
      <c r="Q22" s="306"/>
    </row>
    <row r="23" spans="1:17" ht="20.149999999999999" customHeight="1">
      <c r="B23" s="303"/>
      <c r="C23" s="304"/>
      <c r="D23" s="304"/>
      <c r="E23" s="303"/>
      <c r="F23" s="305"/>
      <c r="G23" s="305"/>
      <c r="H23" s="304"/>
      <c r="I23" s="304"/>
      <c r="J23" s="304"/>
      <c r="K23" s="306"/>
      <c r="L23" s="306"/>
      <c r="M23" s="306"/>
      <c r="N23" s="306"/>
      <c r="O23" s="306"/>
      <c r="P23" s="306"/>
      <c r="Q23" s="306"/>
    </row>
    <row r="24" spans="1:17" s="263" customFormat="1" ht="20.149999999999999" customHeight="1">
      <c r="A24" s="328" t="s">
        <v>791</v>
      </c>
      <c r="B24" s="329"/>
      <c r="C24" s="326"/>
      <c r="D24" s="326"/>
      <c r="E24" s="329"/>
      <c r="F24" s="330"/>
      <c r="G24" s="330"/>
      <c r="H24" s="326">
        <f t="shared" ref="H24:Q24" si="1">SUM(H21:H23)</f>
        <v>0</v>
      </c>
      <c r="I24" s="326">
        <f t="shared" si="1"/>
        <v>0</v>
      </c>
      <c r="J24" s="326">
        <f t="shared" si="1"/>
        <v>0</v>
      </c>
      <c r="K24" s="326">
        <f t="shared" si="1"/>
        <v>0</v>
      </c>
      <c r="L24" s="326">
        <f t="shared" si="1"/>
        <v>0</v>
      </c>
      <c r="M24" s="326">
        <f t="shared" si="1"/>
        <v>0</v>
      </c>
      <c r="N24" s="326">
        <f t="shared" si="1"/>
        <v>0</v>
      </c>
      <c r="O24" s="326">
        <f t="shared" si="1"/>
        <v>0</v>
      </c>
      <c r="P24" s="326">
        <f t="shared" si="1"/>
        <v>0</v>
      </c>
      <c r="Q24" s="326">
        <f t="shared" si="1"/>
        <v>0</v>
      </c>
    </row>
    <row r="25" spans="1:17" ht="20.149999999999999" customHeight="1">
      <c r="B25" s="303"/>
      <c r="C25" s="304"/>
      <c r="D25" s="304"/>
      <c r="E25" s="303"/>
      <c r="F25" s="305"/>
      <c r="G25" s="305"/>
      <c r="H25" s="304"/>
      <c r="I25" s="304"/>
      <c r="J25" s="304"/>
      <c r="K25" s="306"/>
      <c r="L25" s="306"/>
      <c r="M25" s="306"/>
      <c r="N25" s="306"/>
      <c r="O25" s="306"/>
      <c r="P25" s="306"/>
      <c r="Q25" s="306"/>
    </row>
    <row r="26" spans="1:17" ht="20.149999999999999" customHeight="1">
      <c r="B26" s="303"/>
      <c r="C26" s="304"/>
      <c r="D26" s="304"/>
      <c r="E26" s="303"/>
      <c r="F26" s="305"/>
      <c r="G26" s="305"/>
      <c r="H26" s="304"/>
      <c r="I26" s="304"/>
      <c r="J26" s="304"/>
      <c r="K26" s="306"/>
      <c r="L26" s="306"/>
      <c r="M26" s="306"/>
      <c r="N26" s="306"/>
      <c r="O26" s="306"/>
      <c r="P26" s="306"/>
      <c r="Q26" s="306"/>
    </row>
    <row r="27" spans="1:17" ht="20.149999999999999" customHeight="1">
      <c r="B27" s="303"/>
      <c r="C27" s="304"/>
      <c r="D27" s="304"/>
      <c r="E27" s="303"/>
      <c r="F27" s="305"/>
      <c r="G27" s="305"/>
      <c r="H27" s="304"/>
      <c r="I27" s="304"/>
      <c r="J27" s="304"/>
      <c r="K27" s="306"/>
      <c r="L27" s="306"/>
      <c r="M27" s="306"/>
      <c r="N27" s="306"/>
      <c r="O27" s="306"/>
      <c r="P27" s="306"/>
      <c r="Q27" s="306"/>
    </row>
    <row r="28" spans="1:17" s="263" customFormat="1" ht="20.149999999999999" customHeight="1">
      <c r="A28" s="328" t="s">
        <v>792</v>
      </c>
      <c r="B28" s="329"/>
      <c r="C28" s="326"/>
      <c r="D28" s="326"/>
      <c r="E28" s="329"/>
      <c r="F28" s="330"/>
      <c r="G28" s="330"/>
      <c r="H28" s="326">
        <f t="shared" ref="H28:Q28" si="2">SUM(H25:H27)</f>
        <v>0</v>
      </c>
      <c r="I28" s="326">
        <f t="shared" si="2"/>
        <v>0</v>
      </c>
      <c r="J28" s="326">
        <f t="shared" si="2"/>
        <v>0</v>
      </c>
      <c r="K28" s="326">
        <f t="shared" si="2"/>
        <v>0</v>
      </c>
      <c r="L28" s="326">
        <f t="shared" si="2"/>
        <v>0</v>
      </c>
      <c r="M28" s="326">
        <f t="shared" si="2"/>
        <v>0</v>
      </c>
      <c r="N28" s="326">
        <f t="shared" si="2"/>
        <v>0</v>
      </c>
      <c r="O28" s="326">
        <f t="shared" si="2"/>
        <v>0</v>
      </c>
      <c r="P28" s="326">
        <f t="shared" si="2"/>
        <v>0</v>
      </c>
      <c r="Q28" s="326">
        <f t="shared" si="2"/>
        <v>0</v>
      </c>
    </row>
    <row r="29" spans="1:17" ht="20.149999999999999" customHeight="1">
      <c r="B29" s="303"/>
      <c r="C29" s="304"/>
      <c r="D29" s="304"/>
      <c r="E29" s="303"/>
      <c r="F29" s="305"/>
      <c r="G29" s="305"/>
      <c r="H29" s="304"/>
      <c r="I29" s="304"/>
      <c r="J29" s="304"/>
      <c r="K29" s="306"/>
      <c r="L29" s="306"/>
      <c r="M29" s="306"/>
      <c r="N29" s="306"/>
      <c r="O29" s="306"/>
      <c r="P29" s="306"/>
      <c r="Q29" s="306"/>
    </row>
    <row r="30" spans="1:17" ht="20.149999999999999" customHeight="1">
      <c r="B30" s="303"/>
      <c r="C30" s="304"/>
      <c r="D30" s="304"/>
      <c r="E30" s="303"/>
      <c r="F30" s="305"/>
      <c r="G30" s="305"/>
      <c r="H30" s="304"/>
      <c r="I30" s="304"/>
      <c r="J30" s="304"/>
      <c r="K30" s="306"/>
      <c r="L30" s="306"/>
      <c r="M30" s="306"/>
      <c r="N30" s="306"/>
      <c r="O30" s="306"/>
      <c r="P30" s="306"/>
      <c r="Q30" s="306"/>
    </row>
    <row r="31" spans="1:17" ht="20.149999999999999" customHeight="1">
      <c r="B31" s="303"/>
      <c r="C31" s="304"/>
      <c r="D31" s="304"/>
      <c r="E31" s="303"/>
      <c r="F31" s="305"/>
      <c r="G31" s="305"/>
      <c r="H31" s="304"/>
      <c r="I31" s="304"/>
      <c r="J31" s="304"/>
      <c r="K31" s="306"/>
      <c r="L31" s="306"/>
      <c r="M31" s="306"/>
      <c r="N31" s="306"/>
      <c r="O31" s="306"/>
      <c r="P31" s="306"/>
      <c r="Q31" s="306"/>
    </row>
    <row r="32" spans="1:17" s="263" customFormat="1" ht="20.149999999999999" customHeight="1">
      <c r="A32" s="328" t="s">
        <v>793</v>
      </c>
      <c r="B32" s="329"/>
      <c r="C32" s="326"/>
      <c r="D32" s="326"/>
      <c r="E32" s="329"/>
      <c r="F32" s="330"/>
      <c r="G32" s="330"/>
      <c r="H32" s="326">
        <f t="shared" ref="H32:Q32" si="3">SUM(H29:H31)</f>
        <v>0</v>
      </c>
      <c r="I32" s="326">
        <f t="shared" si="3"/>
        <v>0</v>
      </c>
      <c r="J32" s="326">
        <f t="shared" si="3"/>
        <v>0</v>
      </c>
      <c r="K32" s="326">
        <f t="shared" si="3"/>
        <v>0</v>
      </c>
      <c r="L32" s="326">
        <f t="shared" si="3"/>
        <v>0</v>
      </c>
      <c r="M32" s="326">
        <f t="shared" si="3"/>
        <v>0</v>
      </c>
      <c r="N32" s="326">
        <f t="shared" si="3"/>
        <v>0</v>
      </c>
      <c r="O32" s="326">
        <f t="shared" si="3"/>
        <v>0</v>
      </c>
      <c r="P32" s="326">
        <f t="shared" si="3"/>
        <v>0</v>
      </c>
      <c r="Q32" s="326">
        <f t="shared" si="3"/>
        <v>0</v>
      </c>
    </row>
    <row r="33" spans="1:17" ht="20.149999999999999" customHeight="1">
      <c r="B33" s="303"/>
      <c r="C33" s="304"/>
      <c r="D33" s="304"/>
      <c r="E33" s="303"/>
      <c r="F33" s="305"/>
      <c r="G33" s="305"/>
      <c r="H33" s="304"/>
      <c r="I33" s="304"/>
      <c r="J33" s="304"/>
      <c r="K33" s="306"/>
      <c r="L33" s="306"/>
      <c r="M33" s="306"/>
      <c r="N33" s="306"/>
      <c r="O33" s="306"/>
      <c r="P33" s="306"/>
      <c r="Q33" s="306"/>
    </row>
    <row r="34" spans="1:17" ht="20.149999999999999" customHeight="1">
      <c r="B34" s="303"/>
      <c r="C34" s="304"/>
      <c r="D34" s="304"/>
      <c r="E34" s="303"/>
      <c r="F34" s="305"/>
      <c r="G34" s="305"/>
      <c r="H34" s="304"/>
      <c r="I34" s="304"/>
      <c r="J34" s="304"/>
      <c r="K34" s="306"/>
      <c r="L34" s="306"/>
      <c r="M34" s="306"/>
      <c r="N34" s="306"/>
      <c r="O34" s="306"/>
      <c r="P34" s="306"/>
      <c r="Q34" s="306"/>
    </row>
    <row r="35" spans="1:17" ht="20.149999999999999" customHeight="1">
      <c r="B35" s="303"/>
      <c r="C35" s="304"/>
      <c r="D35" s="304"/>
      <c r="E35" s="303"/>
      <c r="F35" s="305"/>
      <c r="G35" s="305"/>
      <c r="H35" s="304"/>
      <c r="I35" s="304"/>
      <c r="J35" s="304"/>
      <c r="K35" s="306"/>
      <c r="L35" s="306"/>
      <c r="M35" s="306"/>
      <c r="N35" s="306"/>
      <c r="O35" s="306"/>
      <c r="P35" s="306"/>
      <c r="Q35" s="306"/>
    </row>
    <row r="36" spans="1:17" s="263" customFormat="1" ht="20.149999999999999" customHeight="1">
      <c r="A36" s="328" t="s">
        <v>794</v>
      </c>
      <c r="B36" s="329"/>
      <c r="C36" s="326"/>
      <c r="D36" s="326"/>
      <c r="E36" s="329"/>
      <c r="F36" s="330"/>
      <c r="G36" s="330"/>
      <c r="H36" s="326">
        <f t="shared" ref="H36:Q36" si="4">SUM(H33:H35)</f>
        <v>0</v>
      </c>
      <c r="I36" s="326">
        <f t="shared" si="4"/>
        <v>0</v>
      </c>
      <c r="J36" s="326">
        <f t="shared" si="4"/>
        <v>0</v>
      </c>
      <c r="K36" s="326">
        <f t="shared" si="4"/>
        <v>0</v>
      </c>
      <c r="L36" s="326">
        <f t="shared" si="4"/>
        <v>0</v>
      </c>
      <c r="M36" s="326">
        <f t="shared" si="4"/>
        <v>0</v>
      </c>
      <c r="N36" s="326">
        <f t="shared" si="4"/>
        <v>0</v>
      </c>
      <c r="O36" s="326">
        <f t="shared" si="4"/>
        <v>0</v>
      </c>
      <c r="P36" s="326">
        <f t="shared" si="4"/>
        <v>0</v>
      </c>
      <c r="Q36" s="326">
        <f t="shared" si="4"/>
        <v>0</v>
      </c>
    </row>
    <row r="37" spans="1:17" s="301" customFormat="1" ht="25.5" customHeight="1">
      <c r="A37" s="331" t="s">
        <v>795</v>
      </c>
      <c r="B37" s="302"/>
      <c r="C37" s="327"/>
      <c r="D37" s="327"/>
      <c r="E37" s="302"/>
      <c r="F37" s="332"/>
      <c r="G37" s="332"/>
      <c r="H37" s="333">
        <f>H20+H24+H28+H32+H36</f>
        <v>399.99999996000008</v>
      </c>
      <c r="I37" s="333">
        <f t="shared" ref="I37:Q37" si="5">I20+I24+I28+I32+I36</f>
        <v>399.99999996000008</v>
      </c>
      <c r="J37" s="333">
        <f t="shared" si="5"/>
        <v>399.99999996000008</v>
      </c>
      <c r="K37" s="333">
        <f t="shared" si="5"/>
        <v>0</v>
      </c>
      <c r="L37" s="333">
        <f t="shared" si="5"/>
        <v>0</v>
      </c>
      <c r="M37" s="333">
        <f t="shared" si="5"/>
        <v>0</v>
      </c>
      <c r="N37" s="333">
        <f t="shared" si="5"/>
        <v>0</v>
      </c>
      <c r="O37" s="333">
        <f t="shared" si="5"/>
        <v>0</v>
      </c>
      <c r="P37" s="333">
        <f t="shared" si="5"/>
        <v>0</v>
      </c>
      <c r="Q37" s="333">
        <f t="shared" si="5"/>
        <v>0</v>
      </c>
    </row>
    <row r="39" spans="1:17">
      <c r="B39" s="307" t="s">
        <v>783</v>
      </c>
    </row>
    <row r="40" spans="1:17">
      <c r="B40" s="307"/>
    </row>
    <row r="41" spans="1:17" ht="15.5">
      <c r="B41" s="308" t="s">
        <v>784</v>
      </c>
    </row>
    <row r="42" spans="1:17">
      <c r="B42" s="307" t="s">
        <v>785</v>
      </c>
    </row>
    <row r="43" spans="1:17">
      <c r="B43" s="307"/>
    </row>
    <row r="47" spans="1:17">
      <c r="E47" s="309"/>
    </row>
    <row r="49" spans="5:5">
      <c r="E49" s="309"/>
    </row>
    <row r="51" spans="5:5">
      <c r="E51" s="309"/>
    </row>
    <row r="53" spans="5:5">
      <c r="E53" s="309"/>
    </row>
    <row r="55" spans="5:5">
      <c r="E55" s="309"/>
    </row>
    <row r="57" spans="5:5">
      <c r="E57" s="309"/>
    </row>
  </sheetData>
  <mergeCells count="6">
    <mergeCell ref="F14:G14"/>
    <mergeCell ref="H14:Q14"/>
    <mergeCell ref="H16:Q16"/>
    <mergeCell ref="A10:B10"/>
    <mergeCell ref="A11:B11"/>
    <mergeCell ref="A15:A1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5734B-1742-4409-A7CD-AAF46BDE235B}">
  <dimension ref="B3:M151"/>
  <sheetViews>
    <sheetView workbookViewId="0">
      <selection activeCell="H151" sqref="H151"/>
    </sheetView>
  </sheetViews>
  <sheetFormatPr defaultColWidth="9.1796875" defaultRowHeight="14.5"/>
  <cols>
    <col min="1" max="2" width="9.1796875" style="261"/>
    <col min="3" max="3" width="49.26953125" style="262" customWidth="1"/>
    <col min="4" max="6" width="30.7265625" style="262" customWidth="1"/>
    <col min="7" max="16384" width="9.1796875" style="261"/>
  </cols>
  <sheetData>
    <row r="3" spans="2:6" ht="15.5">
      <c r="B3" s="481" t="s">
        <v>815</v>
      </c>
      <c r="C3" s="481"/>
      <c r="D3" s="481"/>
      <c r="E3" s="481"/>
      <c r="F3" s="481"/>
    </row>
    <row r="6" spans="2:6" ht="22" customHeight="1">
      <c r="E6" s="474" t="s">
        <v>762</v>
      </c>
      <c r="F6" s="474"/>
    </row>
    <row r="7" spans="2:6" s="299" customFormat="1" ht="35.15" customHeight="1">
      <c r="B7" s="482" t="s">
        <v>796</v>
      </c>
      <c r="C7" s="300" t="s">
        <v>78</v>
      </c>
      <c r="D7" s="300" t="s">
        <v>766</v>
      </c>
      <c r="E7" s="300" t="s">
        <v>767</v>
      </c>
      <c r="F7" s="300" t="s">
        <v>768</v>
      </c>
    </row>
    <row r="8" spans="2:6" ht="20.149999999999999" customHeight="1">
      <c r="B8" s="483"/>
      <c r="C8" s="303" t="s">
        <v>797</v>
      </c>
      <c r="D8" s="310">
        <v>10</v>
      </c>
      <c r="E8" s="305">
        <f>100*1/D8</f>
        <v>10</v>
      </c>
      <c r="F8" s="305">
        <f>E8*12</f>
        <v>120</v>
      </c>
    </row>
    <row r="9" spans="2:6" ht="20.149999999999999" customHeight="1">
      <c r="B9" s="483"/>
      <c r="C9" s="303" t="s">
        <v>798</v>
      </c>
      <c r="D9" s="310">
        <v>2</v>
      </c>
      <c r="E9" s="305">
        <f t="shared" ref="E9:E24" si="0">100*1/D9</f>
        <v>50</v>
      </c>
      <c r="F9" s="305">
        <f t="shared" ref="F9:F24" si="1">E9*12</f>
        <v>600</v>
      </c>
    </row>
    <row r="10" spans="2:6" ht="20.149999999999999" customHeight="1">
      <c r="B10" s="483"/>
      <c r="C10" s="303" t="s">
        <v>799</v>
      </c>
      <c r="D10" s="310">
        <v>2</v>
      </c>
      <c r="E10" s="305">
        <f t="shared" si="0"/>
        <v>50</v>
      </c>
      <c r="F10" s="305">
        <f t="shared" si="1"/>
        <v>600</v>
      </c>
    </row>
    <row r="11" spans="2:6" ht="20.149999999999999" customHeight="1">
      <c r="B11" s="483"/>
      <c r="C11" s="303" t="s">
        <v>800</v>
      </c>
      <c r="D11" s="310">
        <v>5</v>
      </c>
      <c r="E11" s="305">
        <f t="shared" si="0"/>
        <v>20</v>
      </c>
      <c r="F11" s="305">
        <f t="shared" si="1"/>
        <v>240</v>
      </c>
    </row>
    <row r="12" spans="2:6" ht="20.149999999999999" customHeight="1">
      <c r="B12" s="483"/>
      <c r="C12" s="303" t="s">
        <v>801</v>
      </c>
      <c r="D12" s="310">
        <v>5</v>
      </c>
      <c r="E12" s="305">
        <f t="shared" si="0"/>
        <v>20</v>
      </c>
      <c r="F12" s="305">
        <f t="shared" si="1"/>
        <v>240</v>
      </c>
    </row>
    <row r="13" spans="2:6" ht="20.149999999999999" customHeight="1">
      <c r="B13" s="483"/>
      <c r="C13" s="303" t="s">
        <v>802</v>
      </c>
      <c r="D13" s="310">
        <v>10</v>
      </c>
      <c r="E13" s="305">
        <f t="shared" si="0"/>
        <v>10</v>
      </c>
      <c r="F13" s="305">
        <f t="shared" si="1"/>
        <v>120</v>
      </c>
    </row>
    <row r="14" spans="2:6" ht="20.149999999999999" customHeight="1">
      <c r="B14" s="483"/>
      <c r="C14" s="303" t="s">
        <v>803</v>
      </c>
      <c r="D14" s="310">
        <v>5</v>
      </c>
      <c r="E14" s="305">
        <f t="shared" si="0"/>
        <v>20</v>
      </c>
      <c r="F14" s="305">
        <f t="shared" si="1"/>
        <v>240</v>
      </c>
    </row>
    <row r="15" spans="2:6" ht="20.149999999999999" customHeight="1">
      <c r="B15" s="483"/>
      <c r="C15" s="303" t="s">
        <v>804</v>
      </c>
      <c r="D15" s="310">
        <v>5</v>
      </c>
      <c r="E15" s="305">
        <f t="shared" si="0"/>
        <v>20</v>
      </c>
      <c r="F15" s="305">
        <f t="shared" si="1"/>
        <v>240</v>
      </c>
    </row>
    <row r="16" spans="2:6" ht="20.149999999999999" customHeight="1">
      <c r="B16" s="483"/>
      <c r="C16" s="303" t="s">
        <v>805</v>
      </c>
      <c r="D16" s="311">
        <v>3.3333330000000001</v>
      </c>
      <c r="E16" s="305">
        <f t="shared" si="0"/>
        <v>30.000003000000298</v>
      </c>
      <c r="F16" s="305">
        <f t="shared" si="1"/>
        <v>360.00003600000355</v>
      </c>
    </row>
    <row r="17" spans="2:6" ht="20.149999999999999" customHeight="1">
      <c r="B17" s="483"/>
      <c r="C17" s="303" t="s">
        <v>806</v>
      </c>
      <c r="D17" s="310">
        <v>20</v>
      </c>
      <c r="E17" s="305">
        <f t="shared" si="0"/>
        <v>5</v>
      </c>
      <c r="F17" s="305">
        <f t="shared" si="1"/>
        <v>60</v>
      </c>
    </row>
    <row r="18" spans="2:6" ht="20.149999999999999" customHeight="1">
      <c r="B18" s="483"/>
      <c r="C18" s="303" t="s">
        <v>807</v>
      </c>
      <c r="D18" s="311">
        <v>8.3333329999999997</v>
      </c>
      <c r="E18" s="305">
        <f t="shared" si="0"/>
        <v>12.00000048000002</v>
      </c>
      <c r="F18" s="305">
        <f t="shared" si="1"/>
        <v>144.00000576000025</v>
      </c>
    </row>
    <row r="19" spans="2:6" ht="20.149999999999999" customHeight="1">
      <c r="B19" s="483"/>
      <c r="C19" s="303" t="s">
        <v>808</v>
      </c>
      <c r="D19" s="310">
        <v>5</v>
      </c>
      <c r="E19" s="305">
        <f t="shared" si="0"/>
        <v>20</v>
      </c>
      <c r="F19" s="305">
        <f t="shared" si="1"/>
        <v>240</v>
      </c>
    </row>
    <row r="20" spans="2:6" ht="20.149999999999999" customHeight="1">
      <c r="B20" s="483"/>
      <c r="C20" s="303" t="s">
        <v>809</v>
      </c>
      <c r="D20" s="311">
        <v>3.3333330000000001</v>
      </c>
      <c r="E20" s="305">
        <f t="shared" si="0"/>
        <v>30.000003000000298</v>
      </c>
      <c r="F20" s="305">
        <f t="shared" si="1"/>
        <v>360.00003600000355</v>
      </c>
    </row>
    <row r="21" spans="2:6" ht="20.149999999999999" customHeight="1">
      <c r="B21" s="483"/>
      <c r="C21" s="303" t="s">
        <v>810</v>
      </c>
      <c r="D21" s="310">
        <v>5</v>
      </c>
      <c r="E21" s="305">
        <f t="shared" si="0"/>
        <v>20</v>
      </c>
      <c r="F21" s="305">
        <f t="shared" si="1"/>
        <v>240</v>
      </c>
    </row>
    <row r="22" spans="2:6" ht="20.149999999999999" customHeight="1">
      <c r="B22" s="483"/>
      <c r="C22" s="303" t="s">
        <v>811</v>
      </c>
      <c r="D22" s="310">
        <v>10</v>
      </c>
      <c r="E22" s="305">
        <f t="shared" si="0"/>
        <v>10</v>
      </c>
      <c r="F22" s="305">
        <f t="shared" si="1"/>
        <v>120</v>
      </c>
    </row>
    <row r="23" spans="2:6" ht="20.149999999999999" customHeight="1">
      <c r="B23" s="483"/>
      <c r="C23" s="303" t="s">
        <v>812</v>
      </c>
      <c r="D23" s="311">
        <v>8.3333329999999997</v>
      </c>
      <c r="E23" s="305">
        <f t="shared" si="0"/>
        <v>12.00000048000002</v>
      </c>
      <c r="F23" s="305">
        <f t="shared" si="1"/>
        <v>144.00000576000025</v>
      </c>
    </row>
    <row r="24" spans="2:6" ht="20.149999999999999" customHeight="1">
      <c r="B24" s="484"/>
      <c r="C24" s="303" t="s">
        <v>813</v>
      </c>
      <c r="D24" s="310">
        <v>5</v>
      </c>
      <c r="E24" s="305">
        <f t="shared" si="0"/>
        <v>20</v>
      </c>
      <c r="F24" s="305">
        <f t="shared" si="1"/>
        <v>240</v>
      </c>
    </row>
    <row r="26" spans="2:6">
      <c r="B26" s="312" t="s">
        <v>814</v>
      </c>
    </row>
    <row r="28" spans="2:6" ht="15.5">
      <c r="B28" s="481" t="s">
        <v>907</v>
      </c>
      <c r="C28" s="481"/>
      <c r="D28" s="481"/>
      <c r="E28" s="481"/>
      <c r="F28" s="481"/>
    </row>
    <row r="29" spans="2:6" ht="22" customHeight="1"/>
    <row r="30" spans="2:6" ht="22" customHeight="1">
      <c r="E30" s="474" t="s">
        <v>762</v>
      </c>
      <c r="F30" s="474"/>
    </row>
    <row r="31" spans="2:6" ht="35.15" customHeight="1">
      <c r="B31" s="482" t="s">
        <v>816</v>
      </c>
      <c r="C31" s="300" t="s">
        <v>78</v>
      </c>
      <c r="D31" s="300" t="s">
        <v>766</v>
      </c>
      <c r="E31" s="300" t="s">
        <v>767</v>
      </c>
      <c r="F31" s="300" t="s">
        <v>768</v>
      </c>
    </row>
    <row r="32" spans="2:6" ht="20.149999999999999" customHeight="1">
      <c r="B32" s="483"/>
      <c r="C32" s="303" t="s">
        <v>817</v>
      </c>
      <c r="D32" s="310">
        <v>10</v>
      </c>
      <c r="E32" s="305">
        <f>100*1/D32</f>
        <v>10</v>
      </c>
      <c r="F32" s="305">
        <f>E32*12</f>
        <v>120</v>
      </c>
    </row>
    <row r="33" spans="2:13" ht="20.149999999999999" customHeight="1">
      <c r="B33" s="483"/>
      <c r="C33" s="303" t="s">
        <v>818</v>
      </c>
      <c r="D33" s="313">
        <v>6.6666666699999997</v>
      </c>
      <c r="E33" s="305">
        <f t="shared" ref="E33:E53" si="2">100*1/D33</f>
        <v>14.999999992500001</v>
      </c>
      <c r="F33" s="305">
        <f t="shared" ref="F33:F53" si="3">E33*12</f>
        <v>179.99999991000001</v>
      </c>
    </row>
    <row r="34" spans="2:13" ht="20.149999999999999" customHeight="1">
      <c r="B34" s="483"/>
      <c r="C34" s="303" t="s">
        <v>819</v>
      </c>
      <c r="D34" s="310">
        <v>10</v>
      </c>
      <c r="E34" s="305">
        <f t="shared" si="2"/>
        <v>10</v>
      </c>
      <c r="F34" s="305">
        <f t="shared" si="3"/>
        <v>120</v>
      </c>
    </row>
    <row r="35" spans="2:13" ht="20.149999999999999" customHeight="1">
      <c r="B35" s="483"/>
      <c r="C35" s="303" t="s">
        <v>820</v>
      </c>
      <c r="D35" s="310">
        <v>10</v>
      </c>
      <c r="E35" s="305">
        <f t="shared" si="2"/>
        <v>10</v>
      </c>
      <c r="F35" s="305">
        <f t="shared" si="3"/>
        <v>120</v>
      </c>
    </row>
    <row r="36" spans="2:13" ht="20.149999999999999" customHeight="1">
      <c r="B36" s="483"/>
      <c r="C36" s="303" t="s">
        <v>821</v>
      </c>
      <c r="D36" s="314">
        <v>7.1428571429999996</v>
      </c>
      <c r="E36" s="305">
        <f t="shared" si="2"/>
        <v>13.99999999972</v>
      </c>
      <c r="F36" s="305">
        <f t="shared" si="3"/>
        <v>167.99999999663999</v>
      </c>
    </row>
    <row r="37" spans="2:13" ht="20.149999999999999" customHeight="1">
      <c r="B37" s="483"/>
      <c r="C37" s="303" t="s">
        <v>822</v>
      </c>
      <c r="D37" s="310">
        <v>5</v>
      </c>
      <c r="E37" s="305">
        <f t="shared" si="2"/>
        <v>20</v>
      </c>
      <c r="F37" s="305">
        <f t="shared" si="3"/>
        <v>240</v>
      </c>
    </row>
    <row r="38" spans="2:13" ht="20.149999999999999" customHeight="1">
      <c r="B38" s="483"/>
      <c r="C38" s="303" t="s">
        <v>823</v>
      </c>
      <c r="D38" s="314">
        <v>7.1428571429999996</v>
      </c>
      <c r="E38" s="305">
        <f t="shared" si="2"/>
        <v>13.99999999972</v>
      </c>
      <c r="F38" s="305">
        <f t="shared" si="3"/>
        <v>167.99999999663999</v>
      </c>
    </row>
    <row r="39" spans="2:13" ht="20.149999999999999" customHeight="1">
      <c r="B39" s="483"/>
      <c r="C39" s="303" t="s">
        <v>824</v>
      </c>
      <c r="D39" s="310">
        <v>10</v>
      </c>
      <c r="E39" s="305">
        <f t="shared" si="2"/>
        <v>10</v>
      </c>
      <c r="F39" s="305">
        <f t="shared" si="3"/>
        <v>120</v>
      </c>
    </row>
    <row r="40" spans="2:13" ht="20.149999999999999" customHeight="1">
      <c r="B40" s="483"/>
      <c r="C40" s="303" t="s">
        <v>825</v>
      </c>
      <c r="D40" s="311">
        <v>10</v>
      </c>
      <c r="E40" s="305">
        <f t="shared" si="2"/>
        <v>10</v>
      </c>
      <c r="F40" s="305">
        <f t="shared" si="3"/>
        <v>120</v>
      </c>
      <c r="M40" s="315"/>
    </row>
    <row r="41" spans="2:13" ht="20.149999999999999" customHeight="1">
      <c r="B41" s="483"/>
      <c r="C41" s="303" t="s">
        <v>826</v>
      </c>
      <c r="D41" s="310">
        <v>10</v>
      </c>
      <c r="E41" s="305">
        <f t="shared" si="2"/>
        <v>10</v>
      </c>
      <c r="F41" s="305">
        <f t="shared" si="3"/>
        <v>120</v>
      </c>
    </row>
    <row r="42" spans="2:13" ht="20.149999999999999" customHeight="1">
      <c r="B42" s="483"/>
      <c r="C42" s="303" t="s">
        <v>827</v>
      </c>
      <c r="D42" s="310">
        <v>5</v>
      </c>
      <c r="E42" s="305">
        <f t="shared" si="2"/>
        <v>20</v>
      </c>
      <c r="F42" s="305">
        <f t="shared" si="3"/>
        <v>240</v>
      </c>
    </row>
    <row r="43" spans="2:13" ht="20.149999999999999" customHeight="1">
      <c r="B43" s="483"/>
      <c r="C43" s="303" t="s">
        <v>828</v>
      </c>
      <c r="D43" s="313">
        <v>6.6666666699999997</v>
      </c>
      <c r="E43" s="305">
        <f t="shared" si="2"/>
        <v>14.999999992500001</v>
      </c>
      <c r="F43" s="305">
        <f t="shared" si="3"/>
        <v>179.99999991000001</v>
      </c>
    </row>
    <row r="44" spans="2:13" ht="20.149999999999999" customHeight="1">
      <c r="B44" s="483"/>
      <c r="C44" s="303" t="s">
        <v>829</v>
      </c>
      <c r="D44" s="313">
        <v>8.3333333330000006</v>
      </c>
      <c r="E44" s="305">
        <f t="shared" si="2"/>
        <v>12.00000000048</v>
      </c>
      <c r="F44" s="305">
        <f t="shared" si="3"/>
        <v>144.00000000576</v>
      </c>
    </row>
    <row r="45" spans="2:13" ht="20.149999999999999" customHeight="1">
      <c r="B45" s="483"/>
      <c r="C45" s="303" t="s">
        <v>830</v>
      </c>
      <c r="D45" s="314">
        <v>7.1428571429999996</v>
      </c>
      <c r="E45" s="305">
        <f t="shared" si="2"/>
        <v>13.99999999972</v>
      </c>
      <c r="F45" s="305">
        <f t="shared" si="3"/>
        <v>167.99999999663999</v>
      </c>
    </row>
    <row r="46" spans="2:13" ht="20.149999999999999" customHeight="1">
      <c r="B46" s="483"/>
      <c r="C46" s="303" t="s">
        <v>831</v>
      </c>
      <c r="D46" s="314">
        <v>5</v>
      </c>
      <c r="E46" s="305">
        <f t="shared" si="2"/>
        <v>20</v>
      </c>
      <c r="F46" s="305">
        <f t="shared" si="3"/>
        <v>240</v>
      </c>
    </row>
    <row r="47" spans="2:13" ht="20.149999999999999" customHeight="1">
      <c r="B47" s="483"/>
      <c r="C47" s="303" t="s">
        <v>832</v>
      </c>
      <c r="D47" s="310">
        <v>12.5</v>
      </c>
      <c r="E47" s="305">
        <f t="shared" si="2"/>
        <v>8</v>
      </c>
      <c r="F47" s="305">
        <f t="shared" si="3"/>
        <v>96</v>
      </c>
    </row>
    <row r="48" spans="2:13" ht="20.149999999999999" customHeight="1">
      <c r="B48" s="483"/>
      <c r="C48" s="303" t="s">
        <v>833</v>
      </c>
      <c r="D48" s="310">
        <v>10</v>
      </c>
      <c r="E48" s="305">
        <f t="shared" si="2"/>
        <v>10</v>
      </c>
      <c r="F48" s="305">
        <f t="shared" si="3"/>
        <v>120</v>
      </c>
    </row>
    <row r="49" spans="2:6" ht="20.149999999999999" customHeight="1">
      <c r="B49" s="483"/>
      <c r="C49" s="303" t="s">
        <v>834</v>
      </c>
      <c r="D49" s="313">
        <v>6.6666666699999997</v>
      </c>
      <c r="E49" s="305">
        <f t="shared" si="2"/>
        <v>14.999999992500001</v>
      </c>
      <c r="F49" s="305">
        <f t="shared" si="3"/>
        <v>179.99999991000001</v>
      </c>
    </row>
    <row r="50" spans="2:6" ht="20.149999999999999" customHeight="1">
      <c r="B50" s="483"/>
      <c r="C50" s="303" t="s">
        <v>835</v>
      </c>
      <c r="D50" s="310">
        <v>12.5</v>
      </c>
      <c r="E50" s="305">
        <f t="shared" si="2"/>
        <v>8</v>
      </c>
      <c r="F50" s="305">
        <f t="shared" si="3"/>
        <v>96</v>
      </c>
    </row>
    <row r="51" spans="2:6" ht="20.149999999999999" customHeight="1">
      <c r="B51" s="483"/>
      <c r="C51" s="303" t="s">
        <v>836</v>
      </c>
      <c r="D51" s="310">
        <v>25</v>
      </c>
      <c r="E51" s="305">
        <f t="shared" si="2"/>
        <v>4</v>
      </c>
      <c r="F51" s="305">
        <f t="shared" si="3"/>
        <v>48</v>
      </c>
    </row>
    <row r="52" spans="2:6" ht="20.149999999999999" customHeight="1">
      <c r="B52" s="483"/>
      <c r="C52" s="303" t="s">
        <v>837</v>
      </c>
      <c r="D52" s="316">
        <v>16.666666666699999</v>
      </c>
      <c r="E52" s="305">
        <f t="shared" si="2"/>
        <v>5.9999999999879998</v>
      </c>
      <c r="F52" s="305">
        <f t="shared" si="3"/>
        <v>71.999999999856001</v>
      </c>
    </row>
    <row r="53" spans="2:6" ht="20.149999999999999" customHeight="1">
      <c r="B53" s="484"/>
      <c r="C53" s="303" t="s">
        <v>838</v>
      </c>
      <c r="D53" s="310">
        <v>10</v>
      </c>
      <c r="E53" s="305">
        <f t="shared" si="2"/>
        <v>10</v>
      </c>
      <c r="F53" s="305">
        <f t="shared" si="3"/>
        <v>120</v>
      </c>
    </row>
    <row r="55" spans="2:6">
      <c r="B55" s="312" t="s">
        <v>814</v>
      </c>
    </row>
    <row r="57" spans="2:6" ht="15.5">
      <c r="B57" s="481" t="s">
        <v>908</v>
      </c>
      <c r="C57" s="481"/>
      <c r="D57" s="481"/>
      <c r="E57" s="481"/>
      <c r="F57" s="481"/>
    </row>
    <row r="60" spans="2:6" ht="22" customHeight="1">
      <c r="E60" s="474" t="s">
        <v>762</v>
      </c>
      <c r="F60" s="474"/>
    </row>
    <row r="61" spans="2:6" ht="35.15" customHeight="1">
      <c r="B61" s="482" t="s">
        <v>839</v>
      </c>
      <c r="C61" s="300" t="s">
        <v>78</v>
      </c>
      <c r="D61" s="300" t="s">
        <v>766</v>
      </c>
      <c r="E61" s="300" t="s">
        <v>767</v>
      </c>
      <c r="F61" s="300" t="s">
        <v>768</v>
      </c>
    </row>
    <row r="62" spans="2:6" ht="20.149999999999999" customHeight="1">
      <c r="B62" s="483"/>
      <c r="C62" s="303" t="s">
        <v>840</v>
      </c>
      <c r="D62" s="310">
        <v>20</v>
      </c>
      <c r="E62" s="305">
        <f>100*1/D62</f>
        <v>5</v>
      </c>
      <c r="F62" s="305">
        <f>E62*12</f>
        <v>60</v>
      </c>
    </row>
    <row r="63" spans="2:6" ht="20.149999999999999" customHeight="1">
      <c r="B63" s="483"/>
      <c r="C63" s="303" t="s">
        <v>841</v>
      </c>
      <c r="D63" s="310">
        <v>20</v>
      </c>
      <c r="E63" s="305">
        <f t="shared" ref="E63:E93" si="4">100*1/D63</f>
        <v>5</v>
      </c>
      <c r="F63" s="305">
        <f t="shared" ref="F63:F93" si="5">E63*12</f>
        <v>60</v>
      </c>
    </row>
    <row r="64" spans="2:6" ht="20.149999999999999" customHeight="1">
      <c r="B64" s="483"/>
      <c r="C64" s="303" t="s">
        <v>842</v>
      </c>
      <c r="D64" s="310">
        <v>12.5</v>
      </c>
      <c r="E64" s="305">
        <f t="shared" si="4"/>
        <v>8</v>
      </c>
      <c r="F64" s="305">
        <f t="shared" si="5"/>
        <v>96</v>
      </c>
    </row>
    <row r="65" spans="2:13" ht="20.149999999999999" customHeight="1">
      <c r="B65" s="483"/>
      <c r="C65" s="303" t="s">
        <v>843</v>
      </c>
      <c r="D65" s="310">
        <v>12.5</v>
      </c>
      <c r="E65" s="305">
        <f t="shared" si="4"/>
        <v>8</v>
      </c>
      <c r="F65" s="305">
        <f t="shared" si="5"/>
        <v>96</v>
      </c>
    </row>
    <row r="66" spans="2:13" ht="20.149999999999999" customHeight="1">
      <c r="B66" s="483"/>
      <c r="C66" s="303" t="s">
        <v>844</v>
      </c>
      <c r="D66" s="313">
        <v>14.28571429</v>
      </c>
      <c r="E66" s="305">
        <f t="shared" si="4"/>
        <v>6.9999999978999998</v>
      </c>
      <c r="F66" s="305">
        <f t="shared" si="5"/>
        <v>83.999999974800005</v>
      </c>
    </row>
    <row r="67" spans="2:13" ht="20.149999999999999" customHeight="1">
      <c r="B67" s="483"/>
      <c r="C67" s="303" t="s">
        <v>845</v>
      </c>
      <c r="D67" s="310">
        <v>12.5</v>
      </c>
      <c r="E67" s="305">
        <f t="shared" si="4"/>
        <v>8</v>
      </c>
      <c r="F67" s="305">
        <f t="shared" si="5"/>
        <v>96</v>
      </c>
    </row>
    <row r="68" spans="2:13" ht="20.149999999999999" customHeight="1">
      <c r="B68" s="483"/>
      <c r="C68" s="303" t="s">
        <v>846</v>
      </c>
      <c r="D68" s="314">
        <v>12.5</v>
      </c>
      <c r="E68" s="305">
        <f t="shared" si="4"/>
        <v>8</v>
      </c>
      <c r="F68" s="305">
        <f t="shared" si="5"/>
        <v>96</v>
      </c>
    </row>
    <row r="69" spans="2:13" ht="20.149999999999999" customHeight="1">
      <c r="B69" s="483"/>
      <c r="C69" s="303" t="s">
        <v>847</v>
      </c>
      <c r="D69" s="310">
        <v>25</v>
      </c>
      <c r="E69" s="305">
        <f t="shared" si="4"/>
        <v>4</v>
      </c>
      <c r="F69" s="305">
        <f t="shared" si="5"/>
        <v>48</v>
      </c>
    </row>
    <row r="70" spans="2:13" ht="20.149999999999999" customHeight="1">
      <c r="B70" s="483"/>
      <c r="C70" s="303" t="s">
        <v>848</v>
      </c>
      <c r="D70" s="313">
        <v>33.333333330000002</v>
      </c>
      <c r="E70" s="305">
        <f t="shared" si="4"/>
        <v>3.0000000003</v>
      </c>
      <c r="F70" s="305">
        <f t="shared" si="5"/>
        <v>36.0000000036</v>
      </c>
      <c r="M70" s="315"/>
    </row>
    <row r="71" spans="2:13" ht="20.149999999999999" customHeight="1">
      <c r="B71" s="483"/>
      <c r="C71" s="303" t="s">
        <v>788</v>
      </c>
      <c r="D71" s="313">
        <v>33.333333330000002</v>
      </c>
      <c r="E71" s="305">
        <f t="shared" si="4"/>
        <v>3.0000000003</v>
      </c>
      <c r="F71" s="305">
        <f t="shared" si="5"/>
        <v>36.0000000036</v>
      </c>
    </row>
    <row r="72" spans="2:13" ht="20.149999999999999" customHeight="1">
      <c r="B72" s="483"/>
      <c r="C72" s="303" t="s">
        <v>849</v>
      </c>
      <c r="D72" s="313">
        <v>33.333333330000002</v>
      </c>
      <c r="E72" s="305">
        <f t="shared" si="4"/>
        <v>3.0000000003</v>
      </c>
      <c r="F72" s="305">
        <f t="shared" si="5"/>
        <v>36.0000000036</v>
      </c>
    </row>
    <row r="73" spans="2:13" ht="20.149999999999999" customHeight="1">
      <c r="B73" s="483"/>
      <c r="C73" s="303" t="s">
        <v>850</v>
      </c>
      <c r="D73" s="313">
        <v>33.333333330000002</v>
      </c>
      <c r="E73" s="305">
        <f t="shared" si="4"/>
        <v>3.0000000003</v>
      </c>
      <c r="F73" s="305">
        <f t="shared" si="5"/>
        <v>36.0000000036</v>
      </c>
    </row>
    <row r="74" spans="2:13" ht="20.149999999999999" customHeight="1">
      <c r="B74" s="483"/>
      <c r="C74" s="303" t="s">
        <v>851</v>
      </c>
      <c r="D74" s="313">
        <v>33.333333330000002</v>
      </c>
      <c r="E74" s="305">
        <f t="shared" si="4"/>
        <v>3.0000000003</v>
      </c>
      <c r="F74" s="305">
        <f t="shared" si="5"/>
        <v>36.0000000036</v>
      </c>
    </row>
    <row r="75" spans="2:13" ht="20.149999999999999" customHeight="1">
      <c r="B75" s="483"/>
      <c r="C75" s="303" t="s">
        <v>852</v>
      </c>
      <c r="D75" s="313">
        <v>33.333333330000002</v>
      </c>
      <c r="E75" s="305">
        <f t="shared" si="4"/>
        <v>3.0000000003</v>
      </c>
      <c r="F75" s="305">
        <f t="shared" si="5"/>
        <v>36.0000000036</v>
      </c>
    </row>
    <row r="76" spans="2:13" ht="20.149999999999999" customHeight="1">
      <c r="B76" s="483"/>
      <c r="C76" s="303" t="s">
        <v>853</v>
      </c>
      <c r="D76" s="313">
        <v>16.666666670000001</v>
      </c>
      <c r="E76" s="305">
        <f t="shared" si="4"/>
        <v>5.9999999987999999</v>
      </c>
      <c r="F76" s="305">
        <f t="shared" si="5"/>
        <v>71.999999985599999</v>
      </c>
    </row>
    <row r="77" spans="2:13" ht="20.149999999999999" customHeight="1">
      <c r="B77" s="483"/>
      <c r="C77" s="303" t="s">
        <v>854</v>
      </c>
      <c r="D77" s="310">
        <v>25</v>
      </c>
      <c r="E77" s="305">
        <f t="shared" si="4"/>
        <v>4</v>
      </c>
      <c r="F77" s="305">
        <f t="shared" si="5"/>
        <v>48</v>
      </c>
    </row>
    <row r="78" spans="2:13" ht="20.149999999999999" customHeight="1">
      <c r="B78" s="483"/>
      <c r="C78" s="303" t="s">
        <v>855</v>
      </c>
      <c r="D78" s="310">
        <v>20</v>
      </c>
      <c r="E78" s="305">
        <f t="shared" si="4"/>
        <v>5</v>
      </c>
      <c r="F78" s="305">
        <f t="shared" si="5"/>
        <v>60</v>
      </c>
    </row>
    <row r="79" spans="2:13" ht="20.149999999999999" customHeight="1">
      <c r="B79" s="483"/>
      <c r="C79" s="303" t="s">
        <v>856</v>
      </c>
      <c r="D79" s="310">
        <v>12.5</v>
      </c>
      <c r="E79" s="305">
        <f t="shared" si="4"/>
        <v>8</v>
      </c>
      <c r="F79" s="305">
        <f t="shared" si="5"/>
        <v>96</v>
      </c>
    </row>
    <row r="80" spans="2:13" ht="20.149999999999999" customHeight="1">
      <c r="B80" s="483"/>
      <c r="C80" s="303" t="s">
        <v>857</v>
      </c>
      <c r="D80" s="313">
        <v>14.28571429</v>
      </c>
      <c r="E80" s="305">
        <f t="shared" si="4"/>
        <v>6.9999999978999998</v>
      </c>
      <c r="F80" s="305">
        <f t="shared" si="5"/>
        <v>83.999999974800005</v>
      </c>
    </row>
    <row r="81" spans="2:6" ht="20.149999999999999" customHeight="1">
      <c r="B81" s="483"/>
      <c r="C81" s="303" t="s">
        <v>858</v>
      </c>
      <c r="D81" s="310">
        <v>25</v>
      </c>
      <c r="E81" s="305">
        <f t="shared" si="4"/>
        <v>4</v>
      </c>
      <c r="F81" s="305">
        <f t="shared" si="5"/>
        <v>48</v>
      </c>
    </row>
    <row r="82" spans="2:6" ht="20.149999999999999" customHeight="1">
      <c r="B82" s="483"/>
      <c r="C82" s="303" t="s">
        <v>859</v>
      </c>
      <c r="D82" s="310">
        <v>12.5</v>
      </c>
      <c r="E82" s="305">
        <f t="shared" si="4"/>
        <v>8</v>
      </c>
      <c r="F82" s="305">
        <f t="shared" si="5"/>
        <v>96</v>
      </c>
    </row>
    <row r="83" spans="2:6" ht="20.149999999999999" customHeight="1">
      <c r="B83" s="483"/>
      <c r="C83" s="303" t="s">
        <v>860</v>
      </c>
      <c r="D83" s="310">
        <v>20</v>
      </c>
      <c r="E83" s="305">
        <f t="shared" si="4"/>
        <v>5</v>
      </c>
      <c r="F83" s="305">
        <f t="shared" si="5"/>
        <v>60</v>
      </c>
    </row>
    <row r="84" spans="2:6" ht="20.149999999999999" customHeight="1">
      <c r="B84" s="483"/>
      <c r="C84" s="303" t="s">
        <v>861</v>
      </c>
      <c r="D84" s="310">
        <v>20</v>
      </c>
      <c r="E84" s="305">
        <f t="shared" si="4"/>
        <v>5</v>
      </c>
      <c r="F84" s="305">
        <f t="shared" si="5"/>
        <v>60</v>
      </c>
    </row>
    <row r="85" spans="2:6" ht="20.149999999999999" customHeight="1">
      <c r="B85" s="483"/>
      <c r="C85" s="303" t="s">
        <v>862</v>
      </c>
      <c r="D85" s="310">
        <v>12.5</v>
      </c>
      <c r="E85" s="305">
        <f t="shared" si="4"/>
        <v>8</v>
      </c>
      <c r="F85" s="305">
        <f t="shared" si="5"/>
        <v>96</v>
      </c>
    </row>
    <row r="86" spans="2:6" ht="20.149999999999999" customHeight="1">
      <c r="B86" s="483"/>
      <c r="C86" s="303" t="s">
        <v>863</v>
      </c>
      <c r="D86" s="310">
        <v>20</v>
      </c>
      <c r="E86" s="305">
        <f t="shared" si="4"/>
        <v>5</v>
      </c>
      <c r="F86" s="305">
        <f t="shared" si="5"/>
        <v>60</v>
      </c>
    </row>
    <row r="87" spans="2:6" ht="20.149999999999999" customHeight="1">
      <c r="B87" s="483"/>
      <c r="C87" s="303" t="s">
        <v>864</v>
      </c>
      <c r="D87" s="310">
        <v>12.5</v>
      </c>
      <c r="E87" s="305">
        <f t="shared" si="4"/>
        <v>8</v>
      </c>
      <c r="F87" s="305">
        <f t="shared" si="5"/>
        <v>96</v>
      </c>
    </row>
    <row r="88" spans="2:6" ht="20.149999999999999" customHeight="1">
      <c r="B88" s="483"/>
      <c r="C88" s="303" t="s">
        <v>865</v>
      </c>
      <c r="D88" s="310">
        <v>25</v>
      </c>
      <c r="E88" s="305">
        <f t="shared" si="4"/>
        <v>4</v>
      </c>
      <c r="F88" s="305">
        <f t="shared" si="5"/>
        <v>48</v>
      </c>
    </row>
    <row r="89" spans="2:6" ht="20.149999999999999" customHeight="1">
      <c r="B89" s="483"/>
      <c r="C89" s="303" t="s">
        <v>866</v>
      </c>
      <c r="D89" s="313">
        <v>14.28571429</v>
      </c>
      <c r="E89" s="305">
        <f t="shared" si="4"/>
        <v>6.9999999978999998</v>
      </c>
      <c r="F89" s="305">
        <f t="shared" si="5"/>
        <v>83.999999974800005</v>
      </c>
    </row>
    <row r="90" spans="2:6" ht="20.149999999999999" customHeight="1">
      <c r="B90" s="483"/>
      <c r="C90" s="303" t="s">
        <v>867</v>
      </c>
      <c r="D90" s="310">
        <v>12.5</v>
      </c>
      <c r="E90" s="305">
        <f t="shared" si="4"/>
        <v>8</v>
      </c>
      <c r="F90" s="305">
        <f t="shared" si="5"/>
        <v>96</v>
      </c>
    </row>
    <row r="91" spans="2:6" ht="20.149999999999999" customHeight="1">
      <c r="B91" s="483"/>
      <c r="C91" s="303" t="s">
        <v>868</v>
      </c>
      <c r="D91" s="313">
        <v>14.28571429</v>
      </c>
      <c r="E91" s="305">
        <f t="shared" si="4"/>
        <v>6.9999999978999998</v>
      </c>
      <c r="F91" s="305">
        <f t="shared" si="5"/>
        <v>83.999999974800005</v>
      </c>
    </row>
    <row r="92" spans="2:6" ht="20.149999999999999" customHeight="1">
      <c r="B92" s="483"/>
      <c r="C92" s="303" t="s">
        <v>869</v>
      </c>
      <c r="D92" s="313">
        <v>14.28571429</v>
      </c>
      <c r="E92" s="305">
        <f t="shared" si="4"/>
        <v>6.9999999978999998</v>
      </c>
      <c r="F92" s="305">
        <f t="shared" si="5"/>
        <v>83.999999974800005</v>
      </c>
    </row>
    <row r="93" spans="2:6" ht="20.149999999999999" customHeight="1">
      <c r="B93" s="484"/>
      <c r="C93" s="303" t="s">
        <v>870</v>
      </c>
      <c r="D93" s="313">
        <v>14.28571429</v>
      </c>
      <c r="E93" s="305">
        <f t="shared" si="4"/>
        <v>6.9999999978999998</v>
      </c>
      <c r="F93" s="305">
        <f t="shared" si="5"/>
        <v>83.999999974800005</v>
      </c>
    </row>
    <row r="95" spans="2:6">
      <c r="B95" s="312" t="s">
        <v>814</v>
      </c>
    </row>
    <row r="97" spans="2:13" ht="15.5">
      <c r="B97" s="481" t="s">
        <v>909</v>
      </c>
      <c r="C97" s="481"/>
      <c r="D97" s="481"/>
      <c r="E97" s="481"/>
      <c r="F97" s="481"/>
    </row>
    <row r="100" spans="2:13" ht="22" customHeight="1">
      <c r="E100" s="474" t="s">
        <v>762</v>
      </c>
      <c r="F100" s="474"/>
    </row>
    <row r="101" spans="2:13" ht="35.15" customHeight="1">
      <c r="B101" s="482" t="s">
        <v>871</v>
      </c>
      <c r="C101" s="300" t="s">
        <v>78</v>
      </c>
      <c r="D101" s="300" t="s">
        <v>766</v>
      </c>
      <c r="E101" s="300" t="s">
        <v>767</v>
      </c>
      <c r="F101" s="300" t="s">
        <v>768</v>
      </c>
    </row>
    <row r="102" spans="2:13" ht="20.149999999999999" customHeight="1">
      <c r="B102" s="483"/>
      <c r="C102" s="303" t="s">
        <v>872</v>
      </c>
      <c r="D102" s="310">
        <v>20</v>
      </c>
      <c r="E102" s="305">
        <f>100*1/D102</f>
        <v>5</v>
      </c>
      <c r="F102" s="305">
        <f>E102*12</f>
        <v>60</v>
      </c>
    </row>
    <row r="103" spans="2:13" ht="20.149999999999999" customHeight="1">
      <c r="B103" s="483"/>
      <c r="C103" s="303" t="s">
        <v>873</v>
      </c>
      <c r="D103" s="314">
        <v>7.1428571429999996</v>
      </c>
      <c r="E103" s="305">
        <f t="shared" ref="E103:E117" si="6">100*1/D103</f>
        <v>13.99999999972</v>
      </c>
      <c r="F103" s="305">
        <f t="shared" ref="F103:F117" si="7">E103*12</f>
        <v>167.99999999663999</v>
      </c>
    </row>
    <row r="104" spans="2:13" ht="20.149999999999999" customHeight="1">
      <c r="B104" s="483"/>
      <c r="C104" s="303" t="s">
        <v>874</v>
      </c>
      <c r="D104" s="310">
        <v>10</v>
      </c>
      <c r="E104" s="305">
        <f t="shared" si="6"/>
        <v>10</v>
      </c>
      <c r="F104" s="305">
        <f t="shared" si="7"/>
        <v>120</v>
      </c>
    </row>
    <row r="105" spans="2:13" ht="20.149999999999999" customHeight="1">
      <c r="B105" s="483"/>
      <c r="C105" s="303" t="s">
        <v>875</v>
      </c>
      <c r="D105" s="310">
        <v>12.5</v>
      </c>
      <c r="E105" s="305">
        <f t="shared" si="6"/>
        <v>8</v>
      </c>
      <c r="F105" s="305">
        <f t="shared" si="7"/>
        <v>96</v>
      </c>
    </row>
    <row r="106" spans="2:13" ht="20.149999999999999" customHeight="1">
      <c r="B106" s="483"/>
      <c r="C106" s="303" t="s">
        <v>876</v>
      </c>
      <c r="D106" s="310">
        <v>25</v>
      </c>
      <c r="E106" s="305">
        <f t="shared" si="6"/>
        <v>4</v>
      </c>
      <c r="F106" s="305">
        <f t="shared" si="7"/>
        <v>48</v>
      </c>
    </row>
    <row r="107" spans="2:13" ht="20.149999999999999" customHeight="1">
      <c r="B107" s="483"/>
      <c r="C107" s="303" t="s">
        <v>877</v>
      </c>
      <c r="D107" s="313">
        <v>16.666666670000001</v>
      </c>
      <c r="E107" s="305">
        <f t="shared" si="6"/>
        <v>5.9999999987999999</v>
      </c>
      <c r="F107" s="305">
        <f t="shared" si="7"/>
        <v>71.999999985599999</v>
      </c>
    </row>
    <row r="108" spans="2:13" ht="20.149999999999999" customHeight="1">
      <c r="B108" s="483"/>
      <c r="C108" s="303" t="s">
        <v>878</v>
      </c>
      <c r="D108" s="310">
        <v>4</v>
      </c>
      <c r="E108" s="305">
        <f t="shared" si="6"/>
        <v>25</v>
      </c>
      <c r="F108" s="305">
        <f t="shared" si="7"/>
        <v>300</v>
      </c>
    </row>
    <row r="109" spans="2:13" ht="20.149999999999999" customHeight="1">
      <c r="B109" s="483"/>
      <c r="C109" s="303" t="s">
        <v>879</v>
      </c>
      <c r="D109" s="310">
        <v>12.5</v>
      </c>
      <c r="E109" s="305">
        <f t="shared" si="6"/>
        <v>8</v>
      </c>
      <c r="F109" s="305">
        <f t="shared" si="7"/>
        <v>96</v>
      </c>
    </row>
    <row r="110" spans="2:13" ht="20.149999999999999" customHeight="1">
      <c r="B110" s="483"/>
      <c r="C110" s="303" t="s">
        <v>880</v>
      </c>
      <c r="D110" s="310">
        <v>4</v>
      </c>
      <c r="E110" s="305">
        <f t="shared" si="6"/>
        <v>25</v>
      </c>
      <c r="F110" s="305">
        <f t="shared" si="7"/>
        <v>300</v>
      </c>
      <c r="M110" s="315"/>
    </row>
    <row r="111" spans="2:13" ht="20.149999999999999" customHeight="1">
      <c r="B111" s="483"/>
      <c r="C111" s="303" t="s">
        <v>881</v>
      </c>
      <c r="D111" s="310">
        <v>10</v>
      </c>
      <c r="E111" s="305">
        <f t="shared" si="6"/>
        <v>10</v>
      </c>
      <c r="F111" s="305">
        <f t="shared" si="7"/>
        <v>120</v>
      </c>
    </row>
    <row r="112" spans="2:13" ht="20.149999999999999" customHeight="1">
      <c r="B112" s="483"/>
      <c r="C112" s="303" t="s">
        <v>882</v>
      </c>
      <c r="D112" s="310">
        <v>12.5</v>
      </c>
      <c r="E112" s="305">
        <f t="shared" si="6"/>
        <v>8</v>
      </c>
      <c r="F112" s="305">
        <f t="shared" si="7"/>
        <v>96</v>
      </c>
    </row>
    <row r="113" spans="2:6" ht="20.149999999999999" customHeight="1">
      <c r="B113" s="483"/>
      <c r="C113" s="303" t="s">
        <v>883</v>
      </c>
      <c r="D113" s="310">
        <v>4</v>
      </c>
      <c r="E113" s="305">
        <f t="shared" si="6"/>
        <v>25</v>
      </c>
      <c r="F113" s="305">
        <f t="shared" si="7"/>
        <v>300</v>
      </c>
    </row>
    <row r="114" spans="2:6" ht="20.149999999999999" customHeight="1">
      <c r="B114" s="483"/>
      <c r="C114" s="303" t="s">
        <v>884</v>
      </c>
      <c r="D114" s="313">
        <v>14.28571429</v>
      </c>
      <c r="E114" s="305">
        <f t="shared" si="6"/>
        <v>6.9999999978999998</v>
      </c>
      <c r="F114" s="305">
        <f t="shared" si="7"/>
        <v>83.999999974800005</v>
      </c>
    </row>
    <row r="115" spans="2:6" ht="20.149999999999999" customHeight="1">
      <c r="B115" s="483"/>
      <c r="C115" s="303" t="s">
        <v>885</v>
      </c>
      <c r="D115" s="310">
        <v>20</v>
      </c>
      <c r="E115" s="305">
        <f t="shared" si="6"/>
        <v>5</v>
      </c>
      <c r="F115" s="305">
        <f t="shared" si="7"/>
        <v>60</v>
      </c>
    </row>
    <row r="116" spans="2:6" ht="20.149999999999999" customHeight="1">
      <c r="B116" s="483"/>
      <c r="C116" s="303" t="s">
        <v>886</v>
      </c>
      <c r="D116" s="310">
        <v>25</v>
      </c>
      <c r="E116" s="305">
        <f t="shared" si="6"/>
        <v>4</v>
      </c>
      <c r="F116" s="305">
        <f t="shared" si="7"/>
        <v>48</v>
      </c>
    </row>
    <row r="117" spans="2:6" ht="20.149999999999999" customHeight="1">
      <c r="B117" s="484"/>
      <c r="C117" s="303" t="s">
        <v>887</v>
      </c>
      <c r="D117" s="313">
        <v>16.666666670000001</v>
      </c>
      <c r="E117" s="305">
        <f t="shared" si="6"/>
        <v>5.9999999987999999</v>
      </c>
      <c r="F117" s="305">
        <f t="shared" si="7"/>
        <v>71.999999985599999</v>
      </c>
    </row>
    <row r="119" spans="2:6">
      <c r="B119" s="312" t="s">
        <v>814</v>
      </c>
    </row>
    <row r="121" spans="2:6" ht="15.5">
      <c r="B121" s="481" t="s">
        <v>910</v>
      </c>
      <c r="C121" s="481"/>
      <c r="D121" s="481"/>
      <c r="E121" s="481"/>
      <c r="F121" s="481"/>
    </row>
    <row r="123" spans="2:6" ht="22" customHeight="1">
      <c r="E123" s="474" t="s">
        <v>762</v>
      </c>
      <c r="F123" s="474"/>
    </row>
    <row r="124" spans="2:6" ht="35.15" customHeight="1">
      <c r="B124" s="482" t="s">
        <v>888</v>
      </c>
      <c r="C124" s="300" t="s">
        <v>78</v>
      </c>
      <c r="D124" s="300" t="s">
        <v>766</v>
      </c>
      <c r="E124" s="300" t="s">
        <v>767</v>
      </c>
      <c r="F124" s="300" t="s">
        <v>768</v>
      </c>
    </row>
    <row r="125" spans="2:6" ht="20.149999999999999" customHeight="1">
      <c r="B125" s="483"/>
      <c r="C125" s="303" t="s">
        <v>889</v>
      </c>
      <c r="D125" s="310">
        <v>25</v>
      </c>
      <c r="E125" s="305">
        <f>100*1/D125</f>
        <v>4</v>
      </c>
      <c r="F125" s="305">
        <f>E125*12</f>
        <v>48</v>
      </c>
    </row>
    <row r="126" spans="2:6" ht="20.149999999999999" customHeight="1">
      <c r="B126" s="483"/>
      <c r="C126" s="303" t="s">
        <v>890</v>
      </c>
      <c r="D126" s="310">
        <v>12.5</v>
      </c>
      <c r="E126" s="305">
        <f t="shared" ref="E126:E137" si="8">100*1/D126</f>
        <v>8</v>
      </c>
      <c r="F126" s="305">
        <f t="shared" ref="F126:F137" si="9">E126*12</f>
        <v>96</v>
      </c>
    </row>
    <row r="127" spans="2:6" ht="20.149999999999999" customHeight="1">
      <c r="B127" s="483"/>
      <c r="C127" s="303" t="s">
        <v>891</v>
      </c>
      <c r="D127" s="310">
        <v>50</v>
      </c>
      <c r="E127" s="305">
        <f t="shared" si="8"/>
        <v>2</v>
      </c>
      <c r="F127" s="305">
        <f t="shared" si="9"/>
        <v>24</v>
      </c>
    </row>
    <row r="128" spans="2:6" ht="20.149999999999999" customHeight="1">
      <c r="B128" s="483"/>
      <c r="C128" s="303" t="s">
        <v>892</v>
      </c>
      <c r="D128" s="310">
        <v>12.5</v>
      </c>
      <c r="E128" s="305">
        <f t="shared" si="8"/>
        <v>8</v>
      </c>
      <c r="F128" s="305">
        <f t="shared" si="9"/>
        <v>96</v>
      </c>
    </row>
    <row r="129" spans="2:13" ht="20.149999999999999" customHeight="1">
      <c r="B129" s="483"/>
      <c r="C129" s="303" t="s">
        <v>893</v>
      </c>
      <c r="D129" s="310">
        <v>25</v>
      </c>
      <c r="E129" s="305">
        <f t="shared" si="8"/>
        <v>4</v>
      </c>
      <c r="F129" s="305">
        <f t="shared" si="9"/>
        <v>48</v>
      </c>
    </row>
    <row r="130" spans="2:13" ht="20.149999999999999" customHeight="1">
      <c r="B130" s="483"/>
      <c r="C130" s="303" t="s">
        <v>894</v>
      </c>
      <c r="D130" s="310">
        <v>12.5</v>
      </c>
      <c r="E130" s="305">
        <f t="shared" si="8"/>
        <v>8</v>
      </c>
      <c r="F130" s="305">
        <f t="shared" si="9"/>
        <v>96</v>
      </c>
    </row>
    <row r="131" spans="2:13" ht="20.149999999999999" customHeight="1">
      <c r="B131" s="483"/>
      <c r="C131" s="303" t="s">
        <v>895</v>
      </c>
      <c r="D131" s="310">
        <v>12.5</v>
      </c>
      <c r="E131" s="305">
        <f t="shared" si="8"/>
        <v>8</v>
      </c>
      <c r="F131" s="305">
        <f t="shared" si="9"/>
        <v>96</v>
      </c>
    </row>
    <row r="132" spans="2:13" ht="20.149999999999999" customHeight="1">
      <c r="B132" s="483"/>
      <c r="C132" s="303" t="s">
        <v>896</v>
      </c>
      <c r="D132" s="310">
        <v>25</v>
      </c>
      <c r="E132" s="305">
        <f t="shared" si="8"/>
        <v>4</v>
      </c>
      <c r="F132" s="305">
        <f t="shared" si="9"/>
        <v>48</v>
      </c>
    </row>
    <row r="133" spans="2:13" ht="20.149999999999999" customHeight="1">
      <c r="B133" s="483"/>
      <c r="C133" s="303" t="s">
        <v>897</v>
      </c>
      <c r="D133" s="313">
        <v>33.333333330000002</v>
      </c>
      <c r="E133" s="305">
        <f t="shared" si="8"/>
        <v>3.0000000003</v>
      </c>
      <c r="F133" s="305">
        <f t="shared" si="9"/>
        <v>36.0000000036</v>
      </c>
      <c r="M133" s="315"/>
    </row>
    <row r="134" spans="2:13" ht="20.149999999999999" customHeight="1">
      <c r="B134" s="483"/>
      <c r="C134" s="303" t="s">
        <v>898</v>
      </c>
      <c r="D134" s="313">
        <v>20</v>
      </c>
      <c r="E134" s="305">
        <f t="shared" si="8"/>
        <v>5</v>
      </c>
      <c r="F134" s="305">
        <f t="shared" si="9"/>
        <v>60</v>
      </c>
    </row>
    <row r="135" spans="2:13" ht="20.149999999999999" customHeight="1">
      <c r="B135" s="483"/>
      <c r="C135" s="303" t="s">
        <v>899</v>
      </c>
      <c r="D135" s="313">
        <v>14.28571429</v>
      </c>
      <c r="E135" s="305">
        <f t="shared" si="8"/>
        <v>6.9999999978999998</v>
      </c>
      <c r="F135" s="305">
        <f t="shared" si="9"/>
        <v>83.999999974800005</v>
      </c>
    </row>
    <row r="136" spans="2:13" ht="20.149999999999999" customHeight="1">
      <c r="B136" s="483"/>
      <c r="C136" s="303" t="s">
        <v>900</v>
      </c>
      <c r="D136" s="313">
        <v>33.333333330000002</v>
      </c>
      <c r="E136" s="305">
        <f t="shared" si="8"/>
        <v>3.0000000003</v>
      </c>
      <c r="F136" s="305">
        <f t="shared" si="9"/>
        <v>36.0000000036</v>
      </c>
    </row>
    <row r="137" spans="2:13" ht="20.149999999999999" customHeight="1">
      <c r="B137" s="484"/>
      <c r="C137" s="303" t="s">
        <v>901</v>
      </c>
      <c r="D137" s="313">
        <v>33.333333330000002</v>
      </c>
      <c r="E137" s="305">
        <f t="shared" si="8"/>
        <v>3.0000000003</v>
      </c>
      <c r="F137" s="305">
        <f t="shared" si="9"/>
        <v>36.0000000036</v>
      </c>
    </row>
    <row r="139" spans="2:13">
      <c r="B139" s="312" t="s">
        <v>814</v>
      </c>
    </row>
    <row r="142" spans="2:13" ht="15.5">
      <c r="B142" s="481" t="s">
        <v>902</v>
      </c>
      <c r="C142" s="481"/>
      <c r="D142" s="481"/>
      <c r="E142" s="481"/>
      <c r="F142" s="481"/>
    </row>
    <row r="144" spans="2:13" ht="22" customHeight="1">
      <c r="E144" s="474" t="s">
        <v>762</v>
      </c>
      <c r="F144" s="474"/>
    </row>
    <row r="145" spans="2:6" ht="35.15" customHeight="1">
      <c r="B145" s="478" t="s">
        <v>902</v>
      </c>
      <c r="C145" s="300" t="s">
        <v>78</v>
      </c>
      <c r="D145" s="300" t="s">
        <v>766</v>
      </c>
      <c r="E145" s="300" t="s">
        <v>767</v>
      </c>
      <c r="F145" s="300" t="s">
        <v>768</v>
      </c>
    </row>
    <row r="146" spans="2:6" ht="20.149999999999999" customHeight="1">
      <c r="B146" s="479"/>
      <c r="C146" s="303" t="s">
        <v>903</v>
      </c>
      <c r="D146" s="313">
        <v>33.333333330000002</v>
      </c>
      <c r="E146" s="305">
        <f>100*1/D146</f>
        <v>3.0000000003</v>
      </c>
      <c r="F146" s="305">
        <f>E146*12</f>
        <v>36.0000000036</v>
      </c>
    </row>
    <row r="147" spans="2:6" ht="29">
      <c r="B147" s="479"/>
      <c r="C147" s="317" t="s">
        <v>904</v>
      </c>
      <c r="D147" s="313">
        <v>33.333333330000002</v>
      </c>
      <c r="E147" s="305">
        <f t="shared" ref="E147:E149" si="10">100*1/D147</f>
        <v>3.0000000003</v>
      </c>
      <c r="F147" s="305">
        <f t="shared" ref="F147:F149" si="11">E147*12</f>
        <v>36.0000000036</v>
      </c>
    </row>
    <row r="148" spans="2:6" ht="29">
      <c r="B148" s="479"/>
      <c r="C148" s="317" t="s">
        <v>905</v>
      </c>
      <c r="D148" s="310">
        <v>100</v>
      </c>
      <c r="E148" s="305">
        <f t="shared" si="10"/>
        <v>1</v>
      </c>
      <c r="F148" s="305">
        <f t="shared" si="11"/>
        <v>12</v>
      </c>
    </row>
    <row r="149" spans="2:6" ht="29">
      <c r="B149" s="480"/>
      <c r="C149" s="317" t="s">
        <v>906</v>
      </c>
      <c r="D149" s="310">
        <v>100</v>
      </c>
      <c r="E149" s="305">
        <f t="shared" si="10"/>
        <v>1</v>
      </c>
      <c r="F149" s="305">
        <f t="shared" si="11"/>
        <v>12</v>
      </c>
    </row>
    <row r="151" spans="2:6">
      <c r="B151" s="312" t="s">
        <v>814</v>
      </c>
    </row>
  </sheetData>
  <mergeCells count="18">
    <mergeCell ref="E6:F6"/>
    <mergeCell ref="B7:B24"/>
    <mergeCell ref="B3:F3"/>
    <mergeCell ref="E30:F30"/>
    <mergeCell ref="B31:B53"/>
    <mergeCell ref="B145:B149"/>
    <mergeCell ref="B28:F28"/>
    <mergeCell ref="B57:F57"/>
    <mergeCell ref="B97:F97"/>
    <mergeCell ref="B121:F121"/>
    <mergeCell ref="B142:F142"/>
    <mergeCell ref="B61:B93"/>
    <mergeCell ref="E100:F100"/>
    <mergeCell ref="B101:B117"/>
    <mergeCell ref="E123:F123"/>
    <mergeCell ref="B124:B137"/>
    <mergeCell ref="E144:F144"/>
    <mergeCell ref="E60:F6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0B82714179FB4AA3901AB86A83BA53" ma:contentTypeVersion="11" ma:contentTypeDescription="Criar um novo documento." ma:contentTypeScope="" ma:versionID="fcb4e7d6b44fca425b831cd2708661a3">
  <xsd:schema xmlns:xsd="http://www.w3.org/2001/XMLSchema" xmlns:xs="http://www.w3.org/2001/XMLSchema" xmlns:p="http://schemas.microsoft.com/office/2006/metadata/properties" xmlns:ns3="c9c3b08b-7675-4f46-8545-e15de54709d9" xmlns:ns4="c5b9db23-201c-437a-b1da-84ff355b3ba1" targetNamespace="http://schemas.microsoft.com/office/2006/metadata/properties" ma:root="true" ma:fieldsID="18b9d2d38f3ab6dd6e1370ff19eb1f66" ns3:_="" ns4:_="">
    <xsd:import namespace="c9c3b08b-7675-4f46-8545-e15de54709d9"/>
    <xsd:import namespace="c5b9db23-201c-437a-b1da-84ff355b3b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c3b08b-7675-4f46-8545-e15de54709d9"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description="" ma:internalName="SharedWithDetails" ma:readOnly="true">
      <xsd:simpleType>
        <xsd:restriction base="dms:Note">
          <xsd:maxLength value="255"/>
        </xsd:restriction>
      </xsd:simpleType>
    </xsd:element>
    <xsd:element name="SharingHintHash" ma:index="10" nillable="true" ma:displayName="Hash de Sugestão de Partilha"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b9db23-201c-437a-b1da-84ff355b3b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3998A2-BC9D-4F4F-9562-714BB4B792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c3b08b-7675-4f46-8545-e15de54709d9"/>
    <ds:schemaRef ds:uri="c5b9db23-201c-437a-b1da-84ff355b3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70E0CF-DC54-41BB-B85B-7138CA270F57}">
  <ds:schemaRefs>
    <ds:schemaRef ds:uri="http://schemas.microsoft.com/sharepoint/v3/contenttype/forms"/>
  </ds:schemaRefs>
</ds:datastoreItem>
</file>

<file path=customXml/itemProps3.xml><?xml version="1.0" encoding="utf-8"?>
<ds:datastoreItem xmlns:ds="http://schemas.openxmlformats.org/officeDocument/2006/customXml" ds:itemID="{489F8ABA-4200-46A4-A209-DEB7E0374F9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12</vt:i4>
      </vt:variant>
    </vt:vector>
  </HeadingPairs>
  <TitlesOfParts>
    <vt:vector size="12" baseType="lpstr">
      <vt:lpstr> Form Cover </vt:lpstr>
      <vt:lpstr>Project</vt:lpstr>
      <vt:lpstr>Budget</vt:lpstr>
      <vt:lpstr>Schedule</vt:lpstr>
      <vt:lpstr>CI art 8.5 b)</vt:lpstr>
      <vt:lpstr>Instructions - Costs Justificat</vt:lpstr>
      <vt:lpstr>Human Resources</vt:lpstr>
      <vt:lpstr>Equipm. Depreciation map</vt:lpstr>
      <vt:lpstr>Depreciation taxes</vt:lpstr>
      <vt:lpstr>Check List</vt:lpstr>
      <vt:lpstr>Indicators</vt:lpstr>
      <vt:lpstr>Legenda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Form</dc:title>
  <dc:subject/>
  <dc:creator>sandra.silva@dgpm.mm.gov.pt</dc:creator>
  <cp:keywords>MOD.PN.FRM.058.EN.V03</cp:keywords>
  <dc:description/>
  <cp:lastModifiedBy>Sandra</cp:lastModifiedBy>
  <cp:revision/>
  <dcterms:created xsi:type="dcterms:W3CDTF">2019-06-09T20:44:14Z</dcterms:created>
  <dcterms:modified xsi:type="dcterms:W3CDTF">2021-08-31T15:15:36Z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0x010100EF0B82714179FB4AA3901AB86A83BA53</vt:lpwstr>
  </property>
</Properties>
</file>