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m-my.sharepoint.com/personal/catia_marques_dgpm_mm_gov_pt/Documents/Documentos/Ambiente de Trabalho/Docs site/"/>
    </mc:Choice>
  </mc:AlternateContent>
  <xr:revisionPtr revIDLastSave="18" documentId="13_ncr:1_{5C4EAB57-D6D2-4E70-8699-4F08781E5DBA}" xr6:coauthVersionLast="47" xr6:coauthVersionMax="47" xr10:uidLastSave="{19DC96DD-3D7E-4DF2-909D-20FE644226DD}"/>
  <bookViews>
    <workbookView xWindow="-120" yWindow="-120" windowWidth="29040" windowHeight="15720" xr2:uid="{00000000-000D-0000-FFFF-FFFF00000000}"/>
  </bookViews>
  <sheets>
    <sheet name="Mapa depreciação de equipam.mês" sheetId="12" r:id="rId1"/>
    <sheet name="Taxas de Depreciação" sheetId="13" r:id="rId2"/>
    <sheet name="Legenda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2" l="1"/>
  <c r="H31" i="12"/>
  <c r="H27" i="12"/>
  <c r="H36" i="12" s="1"/>
  <c r="H23" i="12"/>
  <c r="C35" i="12"/>
  <c r="C31" i="12"/>
  <c r="C27" i="12"/>
  <c r="C23" i="12"/>
  <c r="C36" i="12" s="1"/>
  <c r="H19" i="12"/>
  <c r="C19" i="12"/>
  <c r="H16" i="12"/>
  <c r="I16" i="12"/>
  <c r="J16" i="12"/>
  <c r="H17" i="12"/>
  <c r="J17" i="12" l="1"/>
  <c r="I17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AG19" i="12"/>
  <c r="AF19" i="12"/>
  <c r="AE19" i="12"/>
  <c r="AD19" i="12"/>
  <c r="AD36" i="12" s="1"/>
  <c r="AC19" i="12"/>
  <c r="AB19" i="12"/>
  <c r="AA19" i="12"/>
  <c r="Z19" i="12"/>
  <c r="Y19" i="12"/>
  <c r="X19" i="12"/>
  <c r="W19" i="12"/>
  <c r="W36" i="12" s="1"/>
  <c r="V19" i="12"/>
  <c r="V36" i="12" s="1"/>
  <c r="J35" i="12"/>
  <c r="K35" i="12"/>
  <c r="L35" i="12"/>
  <c r="M35" i="12"/>
  <c r="N35" i="12"/>
  <c r="O35" i="12"/>
  <c r="P35" i="12"/>
  <c r="Q35" i="12"/>
  <c r="R35" i="12"/>
  <c r="S35" i="12"/>
  <c r="T35" i="12"/>
  <c r="J31" i="12"/>
  <c r="K31" i="12"/>
  <c r="L31" i="12"/>
  <c r="M31" i="12"/>
  <c r="N31" i="12"/>
  <c r="O31" i="12"/>
  <c r="P31" i="12"/>
  <c r="Q31" i="12"/>
  <c r="R31" i="12"/>
  <c r="S31" i="12"/>
  <c r="T31" i="12"/>
  <c r="J27" i="12"/>
  <c r="K27" i="12"/>
  <c r="L27" i="12"/>
  <c r="M27" i="12"/>
  <c r="N27" i="12"/>
  <c r="O27" i="12"/>
  <c r="P27" i="12"/>
  <c r="Q27" i="12"/>
  <c r="R27" i="12"/>
  <c r="S27" i="12"/>
  <c r="T27" i="12"/>
  <c r="J23" i="12"/>
  <c r="K23" i="12"/>
  <c r="L23" i="12"/>
  <c r="M23" i="12"/>
  <c r="N23" i="12"/>
  <c r="O23" i="12"/>
  <c r="P23" i="12"/>
  <c r="Q23" i="12"/>
  <c r="R23" i="12"/>
  <c r="S23" i="12"/>
  <c r="T23" i="12"/>
  <c r="AG36" i="12" l="1"/>
  <c r="AA36" i="12"/>
  <c r="AB36" i="12"/>
  <c r="AC36" i="12"/>
  <c r="AF36" i="12"/>
  <c r="AE36" i="12"/>
  <c r="X36" i="12"/>
  <c r="Y36" i="12"/>
  <c r="Z36" i="12"/>
  <c r="J19" i="12"/>
  <c r="J36" i="12" s="1"/>
  <c r="I35" i="12"/>
  <c r="I31" i="12"/>
  <c r="I23" i="12"/>
  <c r="I27" i="12"/>
  <c r="E143" i="13"/>
  <c r="F143" i="13" s="1"/>
  <c r="E142" i="13"/>
  <c r="F142" i="13" s="1"/>
  <c r="E141" i="13"/>
  <c r="F141" i="13" s="1"/>
  <c r="E140" i="13"/>
  <c r="F140" i="13" s="1"/>
  <c r="F132" i="13"/>
  <c r="E132" i="13"/>
  <c r="E131" i="13"/>
  <c r="F131" i="13" s="1"/>
  <c r="F130" i="13"/>
  <c r="E130" i="13"/>
  <c r="F129" i="13"/>
  <c r="E129" i="13"/>
  <c r="F128" i="13"/>
  <c r="E128" i="13"/>
  <c r="E127" i="13"/>
  <c r="F127" i="13" s="1"/>
  <c r="F126" i="13"/>
  <c r="E126" i="13"/>
  <c r="F125" i="13"/>
  <c r="E125" i="13"/>
  <c r="F124" i="13"/>
  <c r="E124" i="13"/>
  <c r="E123" i="13"/>
  <c r="F123" i="13" s="1"/>
  <c r="F122" i="13"/>
  <c r="E122" i="13"/>
  <c r="F121" i="13"/>
  <c r="E121" i="13"/>
  <c r="F120" i="13"/>
  <c r="E120" i="13"/>
  <c r="E112" i="13"/>
  <c r="F112" i="13" s="1"/>
  <c r="F111" i="13"/>
  <c r="E111" i="13"/>
  <c r="E110" i="13"/>
  <c r="F110" i="13" s="1"/>
  <c r="F109" i="13"/>
  <c r="E109" i="13"/>
  <c r="E108" i="13"/>
  <c r="F108" i="13" s="1"/>
  <c r="F107" i="13"/>
  <c r="E107" i="13"/>
  <c r="E106" i="13"/>
  <c r="F106" i="13" s="1"/>
  <c r="F105" i="13"/>
  <c r="E105" i="13"/>
  <c r="E104" i="13"/>
  <c r="F104" i="13" s="1"/>
  <c r="F103" i="13"/>
  <c r="E103" i="13"/>
  <c r="E102" i="13"/>
  <c r="F102" i="13" s="1"/>
  <c r="F101" i="13"/>
  <c r="E101" i="13"/>
  <c r="E100" i="13"/>
  <c r="F100" i="13" s="1"/>
  <c r="F99" i="13"/>
  <c r="E99" i="13"/>
  <c r="E98" i="13"/>
  <c r="F98" i="13" s="1"/>
  <c r="F97" i="13"/>
  <c r="E97" i="13"/>
  <c r="F89" i="13"/>
  <c r="E89" i="13"/>
  <c r="F88" i="13"/>
  <c r="E88" i="13"/>
  <c r="E87" i="13"/>
  <c r="F87" i="13" s="1"/>
  <c r="E86" i="13"/>
  <c r="F86" i="13" s="1"/>
  <c r="F85" i="13"/>
  <c r="E85" i="13"/>
  <c r="F84" i="13"/>
  <c r="E84" i="13"/>
  <c r="E83" i="13"/>
  <c r="F83" i="13" s="1"/>
  <c r="E82" i="13"/>
  <c r="F82" i="13" s="1"/>
  <c r="F81" i="13"/>
  <c r="E81" i="13"/>
  <c r="F80" i="13"/>
  <c r="E80" i="13"/>
  <c r="E79" i="13"/>
  <c r="F79" i="13" s="1"/>
  <c r="E78" i="13"/>
  <c r="F78" i="13" s="1"/>
  <c r="F77" i="13"/>
  <c r="E77" i="13"/>
  <c r="F76" i="13"/>
  <c r="E76" i="13"/>
  <c r="E75" i="13"/>
  <c r="F75" i="13" s="1"/>
  <c r="E74" i="13"/>
  <c r="F74" i="13" s="1"/>
  <c r="F73" i="13"/>
  <c r="E73" i="13"/>
  <c r="F72" i="13"/>
  <c r="E72" i="13"/>
  <c r="E71" i="13"/>
  <c r="F71" i="13" s="1"/>
  <c r="E70" i="13"/>
  <c r="F70" i="13" s="1"/>
  <c r="F69" i="13"/>
  <c r="E69" i="13"/>
  <c r="F68" i="13"/>
  <c r="E68" i="13"/>
  <c r="E67" i="13"/>
  <c r="F67" i="13" s="1"/>
  <c r="E66" i="13"/>
  <c r="F66" i="13" s="1"/>
  <c r="F65" i="13"/>
  <c r="E65" i="13"/>
  <c r="F64" i="13"/>
  <c r="E64" i="13"/>
  <c r="E63" i="13"/>
  <c r="F63" i="13" s="1"/>
  <c r="E62" i="13"/>
  <c r="F62" i="13" s="1"/>
  <c r="F61" i="13"/>
  <c r="E61" i="13"/>
  <c r="F60" i="13"/>
  <c r="E60" i="13"/>
  <c r="E59" i="13"/>
  <c r="F59" i="13" s="1"/>
  <c r="E58" i="13"/>
  <c r="F58" i="13" s="1"/>
  <c r="E50" i="13"/>
  <c r="F50" i="13" s="1"/>
  <c r="E49" i="13"/>
  <c r="F49" i="13" s="1"/>
  <c r="E48" i="13"/>
  <c r="F48" i="13" s="1"/>
  <c r="F47" i="13"/>
  <c r="E47" i="13"/>
  <c r="E46" i="13"/>
  <c r="F46" i="13" s="1"/>
  <c r="E45" i="13"/>
  <c r="F45" i="13" s="1"/>
  <c r="E44" i="13"/>
  <c r="F44" i="13" s="1"/>
  <c r="F43" i="13"/>
  <c r="E43" i="13"/>
  <c r="E42" i="13"/>
  <c r="F42" i="13" s="1"/>
  <c r="E41" i="13"/>
  <c r="F41" i="13" s="1"/>
  <c r="E40" i="13"/>
  <c r="F40" i="13" s="1"/>
  <c r="F39" i="13"/>
  <c r="E39" i="13"/>
  <c r="E38" i="13"/>
  <c r="F38" i="13" s="1"/>
  <c r="E37" i="13"/>
  <c r="F37" i="13" s="1"/>
  <c r="E36" i="13"/>
  <c r="F36" i="13" s="1"/>
  <c r="F35" i="13"/>
  <c r="E35" i="13"/>
  <c r="E34" i="13"/>
  <c r="F34" i="13" s="1"/>
  <c r="E33" i="13"/>
  <c r="F33" i="13" s="1"/>
  <c r="E32" i="13"/>
  <c r="F32" i="13" s="1"/>
  <c r="F31" i="13"/>
  <c r="E31" i="13"/>
  <c r="E30" i="13"/>
  <c r="F30" i="13" s="1"/>
  <c r="E29" i="13"/>
  <c r="F29" i="13" s="1"/>
  <c r="F21" i="13"/>
  <c r="E21" i="13"/>
  <c r="E20" i="13"/>
  <c r="F20" i="13" s="1"/>
  <c r="F19" i="13"/>
  <c r="E19" i="13"/>
  <c r="E18" i="13"/>
  <c r="F18" i="13" s="1"/>
  <c r="F17" i="13"/>
  <c r="E17" i="13"/>
  <c r="E16" i="13"/>
  <c r="F16" i="13" s="1"/>
  <c r="F15" i="13"/>
  <c r="E15" i="13"/>
  <c r="F14" i="13"/>
  <c r="E14" i="13"/>
  <c r="F13" i="13"/>
  <c r="E13" i="13"/>
  <c r="E12" i="13"/>
  <c r="F12" i="13" s="1"/>
  <c r="F11" i="13"/>
  <c r="E11" i="13"/>
  <c r="F10" i="13"/>
  <c r="E10" i="13"/>
  <c r="F9" i="13"/>
  <c r="E9" i="13"/>
  <c r="E8" i="13"/>
  <c r="F8" i="13" s="1"/>
  <c r="F7" i="13"/>
  <c r="E7" i="13"/>
  <c r="F6" i="13"/>
  <c r="E6" i="13"/>
  <c r="F5" i="13"/>
  <c r="E5" i="13"/>
  <c r="I19" i="12"/>
  <c r="F16" i="12"/>
  <c r="I36" i="12" l="1"/>
  <c r="K19" i="12"/>
  <c r="K36" i="12" s="1"/>
  <c r="L19" i="12" l="1"/>
  <c r="L36" i="12" s="1"/>
  <c r="M19" i="12" l="1"/>
  <c r="M36" i="12" s="1"/>
  <c r="N19" i="12" l="1"/>
  <c r="N36" i="12" s="1"/>
  <c r="O19" i="12" l="1"/>
  <c r="O36" i="12" s="1"/>
  <c r="P19" i="12" l="1"/>
  <c r="P36" i="12" s="1"/>
  <c r="Q19" i="12" l="1"/>
  <c r="Q36" i="12" s="1"/>
  <c r="R19" i="12" l="1"/>
  <c r="R36" i="12" s="1"/>
  <c r="S19" i="12" l="1"/>
  <c r="S36" i="12" s="1"/>
  <c r="T19" i="12"/>
  <c r="T36" i="12" s="1"/>
</calcChain>
</file>

<file path=xl/sharedStrings.xml><?xml version="1.0" encoding="utf-8"?>
<sst xmlns="http://schemas.openxmlformats.org/spreadsheetml/2006/main" count="634" uniqueCount="581">
  <si>
    <t>Designação do Aviso:</t>
  </si>
  <si>
    <t>Tipologia do Projeto:</t>
  </si>
  <si>
    <t>Setor/Área de Atividade:</t>
  </si>
  <si>
    <t>Promotor</t>
  </si>
  <si>
    <t>Sim</t>
  </si>
  <si>
    <t>Não</t>
  </si>
  <si>
    <t>NUT II</t>
  </si>
  <si>
    <t>NUT III</t>
  </si>
  <si>
    <t>Concelhos</t>
  </si>
  <si>
    <t>Boleano</t>
  </si>
  <si>
    <t>Tipologia</t>
  </si>
  <si>
    <t>Norte</t>
  </si>
  <si>
    <t>Alto Minho</t>
  </si>
  <si>
    <t>Abrantes</t>
  </si>
  <si>
    <t>Instituições do ensino superior, seus institutos e unidades de I&amp;D</t>
  </si>
  <si>
    <t>Centro</t>
  </si>
  <si>
    <t>Cávado</t>
  </si>
  <si>
    <t>Águeda</t>
  </si>
  <si>
    <t>Instituições privadas sem fins lucrativos</t>
  </si>
  <si>
    <t>Área metropolitana de Lisboa</t>
  </si>
  <si>
    <t>Ave</t>
  </si>
  <si>
    <t>Aguiar da Beira</t>
  </si>
  <si>
    <t>Laboratórios do Estado ou internacionais</t>
  </si>
  <si>
    <t>Alentejo</t>
  </si>
  <si>
    <t>Área Metropolitana do Porto</t>
  </si>
  <si>
    <t>Alandroal</t>
  </si>
  <si>
    <t>Instituições privadas com fins lucrativos</t>
  </si>
  <si>
    <t>Algarve</t>
  </si>
  <si>
    <t>Alto Tâmega</t>
  </si>
  <si>
    <t>Albergaria-a-Velha</t>
  </si>
  <si>
    <t>Organismos da Administração Pública</t>
  </si>
  <si>
    <t>Região Autónoma dos Açores</t>
  </si>
  <si>
    <t>Tâmega e Sousa</t>
  </si>
  <si>
    <t>Albufeira</t>
  </si>
  <si>
    <t>Setor Público Empresarial</t>
  </si>
  <si>
    <t>Região Autónoma da Madeira</t>
  </si>
  <si>
    <t>Douro</t>
  </si>
  <si>
    <t>Alcácer do Sal</t>
  </si>
  <si>
    <t>Outras Instituições de ensino</t>
  </si>
  <si>
    <t>Terras de Trás-os-Montes</t>
  </si>
  <si>
    <t>Alcanena</t>
  </si>
  <si>
    <t>Oeste</t>
  </si>
  <si>
    <t>Alcobaça</t>
  </si>
  <si>
    <t>Região de Aveiro</t>
  </si>
  <si>
    <t>Alcochete</t>
  </si>
  <si>
    <t>Região de Coimbra</t>
  </si>
  <si>
    <t>Alcoutim</t>
  </si>
  <si>
    <t>Região de Leiria</t>
  </si>
  <si>
    <t>Alenquer</t>
  </si>
  <si>
    <t>Viseu Dão Lafões</t>
  </si>
  <si>
    <t>Alfândega da Fé</t>
  </si>
  <si>
    <t>Beira Baixa</t>
  </si>
  <si>
    <t>Alijó</t>
  </si>
  <si>
    <t>Médio Tejo</t>
  </si>
  <si>
    <t>Aljezur</t>
  </si>
  <si>
    <t>Beiras e Serra da Estrela</t>
  </si>
  <si>
    <t>Aljustrel</t>
  </si>
  <si>
    <t>Área Metropolitana de Lisboa</t>
  </si>
  <si>
    <t>Almada</t>
  </si>
  <si>
    <t>Alentejo Litoral</t>
  </si>
  <si>
    <t>Almeida</t>
  </si>
  <si>
    <t>Baixo Alentejo</t>
  </si>
  <si>
    <t>Almeirim</t>
  </si>
  <si>
    <t>Lezíria do Tejo</t>
  </si>
  <si>
    <t>Almodôvar</t>
  </si>
  <si>
    <t>Alto Alentejo</t>
  </si>
  <si>
    <t>Alpiarça</t>
  </si>
  <si>
    <t>Alentejo Central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</si>
  <si>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</si>
  <si>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</si>
  <si>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</si>
  <si>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</si>
  <si>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</si>
  <si>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</si>
  <si>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</si>
  <si>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</si>
  <si>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</si>
  <si>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</si>
  <si>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</si>
  <si>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</si>
  <si>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</si>
  <si>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</si>
  <si>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</si>
  <si>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</si>
  <si>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</si>
  <si>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</si>
  <si>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</si>
  <si>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</si>
  <si>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</si>
  <si>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</si>
  <si>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</si>
  <si>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</si>
  <si>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</si>
  <si>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</si>
  <si>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</si>
  <si>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</si>
  <si>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</si>
  <si>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</si>
  <si>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</si>
  <si>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</si>
  <si>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</si>
  <si>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</si>
  <si>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</si>
  <si>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(Madeira)</t>
  </si>
  <si>
    <t>Calheta (São Jorge)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</si>
  <si>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</si>
  <si>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</si>
  <si>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</si>
  <si>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</si>
  <si>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</si>
  <si>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</si>
  <si>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</si>
  <si>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</si>
  <si>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</si>
  <si>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</si>
  <si>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</si>
  <si>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</si>
  <si>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</si>
  <si>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</si>
  <si>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</si>
  <si>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</si>
  <si>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</si>
  <si>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</si>
  <si>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</si>
  <si>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</si>
  <si>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</si>
  <si>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</si>
  <si>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</si>
  <si>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</si>
  <si>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</si>
  <si>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</si>
  <si>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</si>
  <si>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Câmara de Lobos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</si>
  <si>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</si>
  <si>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</si>
  <si>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</si>
  <si>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</si>
  <si>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</si>
  <si>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</si>
  <si>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</si>
  <si>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</si>
  <si>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</si>
  <si>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</si>
  <si>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</si>
  <si>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</si>
  <si>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</si>
  <si>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</si>
  <si>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</si>
  <si>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</si>
  <si>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</si>
  <si>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</si>
  <si>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</si>
  <si>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</si>
  <si>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</si>
  <si>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Golegã</t>
  </si>
  <si>
    <t>Gondomar</t>
  </si>
  <si>
    <t>Gouveia</t>
  </si>
  <si>
    <t>Grândola</t>
  </si>
  <si>
    <t>Guarda</t>
  </si>
  <si>
    <t>Guimarães</t>
  </si>
  <si>
    <t>Góis</t>
  </si>
  <si>
    <t>Horta</t>
  </si>
  <si>
    <t>Idanha-a-Nova</t>
  </si>
  <si>
    <t>Ílhavo</t>
  </si>
  <si>
    <t>Lagoa (Algarve)</t>
  </si>
  <si>
    <t>Lagoa (São Miguel)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</si>
  <si>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</si>
  <si>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</si>
  <si>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</si>
  <si>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</si>
  <si>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</si>
  <si>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</si>
  <si>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</si>
  <si>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</si>
  <si>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</si>
  <si>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</si>
  <si>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</si>
  <si>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</si>
  <si>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</si>
  <si>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</si>
  <si>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</si>
  <si>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</si>
  <si>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</si>
  <si>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</si>
  <si>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</si>
  <si>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</si>
  <si>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</si>
  <si>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</si>
  <si>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</si>
  <si>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</si>
  <si>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Meda</t>
  </si>
  <si>
    <t>Melgaço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</si>
  <si>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</si>
  <si>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</si>
  <si>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</si>
  <si>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</si>
  <si>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</si>
  <si>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</si>
  <si>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</si>
  <si>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</si>
  <si>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</si>
  <si>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</si>
  <si>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</si>
  <si>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</si>
  <si>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</si>
  <si>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</si>
  <si>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</si>
  <si>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</si>
  <si>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</si>
  <si>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</si>
  <si>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</si>
  <si>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</si>
  <si>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</si>
  <si>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</si>
  <si>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Mértola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</si>
  <si>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</si>
  <si>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</si>
  <si>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</si>
  <si>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</si>
  <si>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</si>
  <si>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</si>
  <si>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</si>
  <si>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</si>
  <si>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</si>
  <si>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</si>
  <si>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</si>
  <si>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</si>
  <si>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</si>
  <si>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</si>
  <si>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Ourique</t>
  </si>
  <si>
    <t>Ourém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</si>
  <si>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</si>
  <si>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</si>
  <si>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</si>
  <si>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</si>
  <si>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</si>
  <si>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</si>
  <si>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</si>
  <si>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</si>
  <si>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</si>
  <si>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</si>
  <si>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</si>
  <si>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</si>
  <si>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</si>
  <si>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</si>
  <si>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</si>
  <si>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</si>
  <si>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</si>
  <si>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</si>
  <si>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</si>
  <si>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</si>
  <si>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</si>
  <si>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</si>
  <si>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</si>
  <si>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</si>
  <si>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</si>
  <si>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</si>
  <si>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Moniz</t>
  </si>
  <si>
    <t>Porto Santo</t>
  </si>
  <si>
    <t>Porto de Mós</t>
  </si>
  <si>
    <t>Povoação</t>
  </si>
  <si>
    <t>Praia da Vitória</t>
  </si>
  <si>
    <t>Proença-a-Nova</t>
  </si>
  <si>
    <t>Póvoa de Lanhoso</t>
  </si>
  <si>
    <t>Póvoa de Varzim</t>
  </si>
  <si>
    <t>Redondo</t>
  </si>
  <si>
    <t>Reguengos de Monsaraz</t>
  </si>
  <si>
    <t>Resende</t>
  </si>
  <si>
    <t>Ribeira Brava</t>
  </si>
  <si>
    <t>Ribeira Grande</t>
  </si>
  <si>
    <t>Ribeira de Pena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</si>
  <si>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</si>
  <si>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</si>
  <si>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</si>
  <si>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</si>
  <si>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</si>
  <si>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</si>
  <si>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</si>
  <si>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</si>
  <si>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</si>
  <si>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</si>
  <si>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</si>
  <si>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</si>
  <si>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</si>
  <si>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</si>
  <si>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</si>
  <si>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</si>
  <si>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</si>
  <si>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</si>
  <si>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</si>
  <si>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</si>
  <si>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</si>
  <si>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</si>
  <si>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</si>
  <si>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</si>
  <si>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</si>
  <si>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</si>
  <si>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</si>
  <si>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</si>
  <si>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</si>
  <si>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</si>
  <si>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</si>
  <si>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</si>
  <si>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</si>
  <si>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</si>
  <si>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</si>
  <si>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</si>
  <si>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</si>
  <si>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</si>
  <si>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</si>
  <si>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</si>
  <si>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</si>
  <si>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</si>
  <si>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</si>
  <si>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</si>
  <si>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</si>
  <si>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</si>
  <si>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</si>
  <si>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</si>
  <si>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</si>
  <si>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</si>
  <si>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</si>
  <si>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</si>
  <si>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</si>
  <si>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</si>
  <si>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</si>
  <si>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</si>
  <si>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</si>
  <si>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</si>
  <si>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</si>
  <si>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</si>
  <si>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</si>
  <si>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</si>
  <si>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</si>
  <si>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</si>
  <si>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</si>
  <si>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</si>
  <si>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</si>
  <si>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</si>
  <si>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</si>
  <si>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</si>
  <si>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</si>
  <si>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</si>
  <si>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</si>
  <si>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</si>
  <si>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</si>
  <si>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Vila de Rei</t>
  </si>
  <si>
    <t>Vila do Bispo</t>
  </si>
  <si>
    <t>Vila do Conde</t>
  </si>
  <si>
    <t>Vila do Porto</t>
  </si>
  <si>
    <t>Vimioso</t>
  </si>
  <si>
    <t>Vinhais</t>
  </si>
  <si>
    <t>Viseu</t>
  </si>
  <si>
    <t>Vizela</t>
  </si>
  <si>
    <t>Vouzela</t>
  </si>
  <si>
    <t>Metodologia CI</t>
  </si>
  <si>
    <t xml:space="preserve">Metodologia utilizada de acordo o artigo 8.5 do Regulamento dos EEA Grants 2014-2021 alínea a)
</t>
  </si>
  <si>
    <t xml:space="preserve">Metodologia utilizada de acordo o artigo 8.5 do Regulamento dos EEA Grants 2014-2021 alínea c)
</t>
  </si>
  <si>
    <t xml:space="preserve">Metodologia utilizada de acordo o artigo 8.5 do Regulamento dos EEA Grants 2014-2021 alínea d)
</t>
  </si>
  <si>
    <t xml:space="preserve">Metodologia utilizada de acordo o artigo 8.5 do Regulamento dos EEA Grants 2014-2021 alínea b)
</t>
  </si>
  <si>
    <t>Dimensão da Empresa</t>
  </si>
  <si>
    <t>Micro</t>
  </si>
  <si>
    <t>Pequena</t>
  </si>
  <si>
    <t>Média</t>
  </si>
  <si>
    <t>Grande</t>
  </si>
  <si>
    <t>Despesas Viagens</t>
  </si>
  <si>
    <t>Viagem (avião)</t>
  </si>
  <si>
    <t>Alojamento</t>
  </si>
  <si>
    <t>Ajudas de custo</t>
  </si>
  <si>
    <t>Transportes públicos e locais (comboio, metro, bus, táxi, …)</t>
  </si>
  <si>
    <t>Deslocação em viatura própria</t>
  </si>
  <si>
    <t>Inscrição em conferência</t>
  </si>
  <si>
    <t>Refeições</t>
  </si>
  <si>
    <t>Outros</t>
  </si>
  <si>
    <t>I&amp;D</t>
  </si>
  <si>
    <t>Investigação Industrial</t>
  </si>
  <si>
    <t>Desenvolvimento Exprimental</t>
  </si>
  <si>
    <t>Aviso#2 - Desenvolvimento de Negócio, Inovação e PMEs</t>
  </si>
  <si>
    <t>2º Aviso#3 - Apoio ao aumento de eficiência de recursos ligados às empresas do setor marítimo</t>
  </si>
  <si>
    <t>2º SGS#1 - Apoio às iniciativas que promovam o crescimento de Startups</t>
  </si>
  <si>
    <t xml:space="preserve">Aviso#2 - Desenvolver produtos / tecnologias / processos inovadores para o setor Blue Growth; </t>
  </si>
  <si>
    <t xml:space="preserve">Aviso#2 - Comercializar produtos / tecnologias / processos inovadores para o setor Blue Growth; </t>
  </si>
  <si>
    <t xml:space="preserve">Aviso#2 - Aplicar tecnologias / processos / soluções inovadores (novos para a empresa), incluindo investimentos para aumentar a capacidade de produção (excluindo pesca). </t>
  </si>
  <si>
    <t>2º Aviso#3 - Desenvolver e aplicar tecnologias, processos e soluções inovadores para tornar as operações de negócios no setor marítimo mais verdes por meio da economia circular</t>
  </si>
  <si>
    <t>2º Aviso#3 - Desenvolver e aplicar tecnologias, processos e soluções inovadores que reduzam a entrada de materiais e recursos e / ou minimizem a geração de resíduos, no setor marinho, que podem terminar no oceano</t>
  </si>
  <si>
    <t>2º Aviso#3 - Desenvolver e aplicar processos e soluções inovadores para a recolha de lixo marinho</t>
  </si>
  <si>
    <t>2º Aviso#3 - Desenvolver e aplicar tecnologias, processos e soluções inovadores para reciclagem e reutilização do lixo marinho processado ou não processado</t>
  </si>
  <si>
    <t>Indústria marítima, incluindo tecnologias inovadoras de transporte marítimo</t>
  </si>
  <si>
    <t>Digitalização marítima</t>
  </si>
  <si>
    <t>Atividades de monitorização ambiental e vigilância marítima</t>
  </si>
  <si>
    <t>Economia Circular</t>
  </si>
  <si>
    <t>Turismo náutico</t>
  </si>
  <si>
    <t>Biotecnologia Azul</t>
  </si>
  <si>
    <t>Construção naval e transporte marítimo (desenvolvimento de produtos e tecnologias inovadoras)</t>
  </si>
  <si>
    <t>Tecnologias para recursos do mar profundo e mapeamento</t>
  </si>
  <si>
    <t>Robótica relacionada com tecnologias marinhas e marítimas</t>
  </si>
  <si>
    <t>Infraestruturas offshore</t>
  </si>
  <si>
    <t>Setor de energia renovável oceânica</t>
  </si>
  <si>
    <t>Portos comerciais</t>
  </si>
  <si>
    <t>Indústria de transformação do pescado</t>
  </si>
  <si>
    <t>Pesca / aquicultura (desenvolvimento de produtos e tecnologias inovadoras no setor da pesca / piscicultura)</t>
  </si>
  <si>
    <t>TRL</t>
  </si>
  <si>
    <t xml:space="preserve">TRL 4 - tecnologia validada em laboratório </t>
  </si>
  <si>
    <t xml:space="preserve">TRL 5 - tecnologia validada em ambiente relevante </t>
  </si>
  <si>
    <t xml:space="preserve">TRL 6 - tecnologia demonstrada em ambiente relevante </t>
  </si>
  <si>
    <t xml:space="preserve">TRL 7 - demonstração de protótipo de sistema em ambiente operacional </t>
  </si>
  <si>
    <t>TRL 8 - sistema completo e qualificado TRL 9 - sistema real comprovado em ambiente operacional</t>
  </si>
  <si>
    <t>TRL 9 - sistema real comprovado em ambiente operacional</t>
  </si>
  <si>
    <t>Nome do Projeto</t>
  </si>
  <si>
    <t>A</t>
  </si>
  <si>
    <t>B</t>
  </si>
  <si>
    <t>Vida útil</t>
  </si>
  <si>
    <t>Designação do Equipamento</t>
  </si>
  <si>
    <t>Valor da aquisição</t>
  </si>
  <si>
    <t>Taxa de Depreciação/Amortização</t>
  </si>
  <si>
    <t>N.º de Anos</t>
  </si>
  <si>
    <t>N.º de Meses</t>
  </si>
  <si>
    <t>C</t>
  </si>
  <si>
    <t>D (E/12)</t>
  </si>
  <si>
    <t>E</t>
  </si>
  <si>
    <t>F (B*C/100)</t>
  </si>
  <si>
    <t>Computador</t>
  </si>
  <si>
    <t>* Imputar no mapa de orçamento como despesa elegível apenas o n.º de anos de duração do projeto (o restante valor ficará em despesa não elegível)</t>
  </si>
  <si>
    <t>NOTA:</t>
  </si>
  <si>
    <t>Decreto Regulamentar n.º 25/2009, de 14 de setembro, no seu Artigo 19º, que estabelece o regime das depreciações e amortizações para efeitos do imposto sobre o rendimento das pessoas coletivas, dispõe que, os ativos, com valor inferior a 1.000,00€, podem ser totalmente depreciados ou amortizados num só período de tributação, exceto quando façam parte integrante de um conjunto de elementos que deva ser depreciado ou amortizado como um todo.</t>
  </si>
  <si>
    <t>Grupo 1 - Imóveis</t>
  </si>
  <si>
    <t>Designação</t>
  </si>
  <si>
    <t>EDIFICACOES LIGEIRAS (FIBROC.,MAD., ETC)</t>
  </si>
  <si>
    <t>EDIFICIOS HABITACIONAIS</t>
  </si>
  <si>
    <t>EDIFICIOS COMERCIAIS E ADMINISTRATIVOS</t>
  </si>
  <si>
    <t>EDIFICIOS INDUSTRIAIS</t>
  </si>
  <si>
    <t>EDIFICIOS AFECTOS A HOTEIS, REST., ETC.</t>
  </si>
  <si>
    <t>FORNOS</t>
  </si>
  <si>
    <t>OBRAS HIDRAULICAS, INC. POCOS DE AGUA</t>
  </si>
  <si>
    <t>OBRAS DE PAVIMENTACAO DE PEDRA,BETAO,ETC</t>
  </si>
  <si>
    <t>PONTES E AQUEDUTOS DE BETAO OU ALVENARIA</t>
  </si>
  <si>
    <t>PONTES E AQUEDUTOS DE MADEIRA</t>
  </si>
  <si>
    <t>PONTES E AQUEDUTOS METALICOS</t>
  </si>
  <si>
    <t>RESERVATORIOS DE AGUA DE TORRE OU SUPERF</t>
  </si>
  <si>
    <t>RESERVATORIOS DE AGUA SUBTERRANEOS</t>
  </si>
  <si>
    <t>SILOS</t>
  </si>
  <si>
    <t>ARRANJOS URBANISTICOS</t>
  </si>
  <si>
    <t>VEDACOES LIGEIRAS</t>
  </si>
  <si>
    <t>MUROS</t>
  </si>
  <si>
    <r>
      <t xml:space="preserve">* de acordo com a Tabela II - Taxas genéricas publicada em DR disponível em </t>
    </r>
    <r>
      <rPr>
        <u/>
        <sz val="8"/>
        <color theme="1"/>
        <rFont val="Calibri"/>
        <family val="2"/>
        <scheme val="minor"/>
      </rPr>
      <t xml:space="preserve">https://dre.pt/application/conteudo/489774 </t>
    </r>
  </si>
  <si>
    <t>Grupo 2 - Instalações</t>
  </si>
  <si>
    <t>INST. AGUA,ELECT.,AR COMP.,REFRIG.E TELF</t>
  </si>
  <si>
    <t>INSTALOCOES DE AQUECIMENTO CENTRAL</t>
  </si>
  <si>
    <t>ASCENSORES, MONTA-CARGAS E ESCADAS MECAN</t>
  </si>
  <si>
    <t>INST. DE CABOS AEREOS E SUPORTES</t>
  </si>
  <si>
    <t>INSTALACAO DE CALDEIRAS E ALAMBIQUES</t>
  </si>
  <si>
    <t>INST. DE CAPTACAO E DIST. DE AGUA(PRIV.)</t>
  </si>
  <si>
    <t>INST. DE CARGA, DESCARGA, E EMBARQUE</t>
  </si>
  <si>
    <t>CENTRAIS TELEFONICAS PRIVATIVAS</t>
  </si>
  <si>
    <t>INST. DE DISTRIBUICAO COMBUSTIVEIS LIQ.</t>
  </si>
  <si>
    <t>INST. DE EMBALAGEM</t>
  </si>
  <si>
    <t>INST. DE ARMAZ. E DE DEPOSITO DE BETAO</t>
  </si>
  <si>
    <t>INST. DE ARMAZ. E DE DEPOSITO DE MADEIRA</t>
  </si>
  <si>
    <t>INST. DE ARMAZ. E DE DEPOSITO METALICOS</t>
  </si>
  <si>
    <t>INSTALACOES DE LAGARES E PRENSAS</t>
  </si>
  <si>
    <t>POSTOS DE TRANSFORMACAO</t>
  </si>
  <si>
    <t>RADIOFONICAS, RADIOTEL.E TELEVISAO(PRIV)</t>
  </si>
  <si>
    <t>REFEITORIOS E COZINHAS PRIVATIVAS</t>
  </si>
  <si>
    <t>RESERVATORIOS P/ COMBUSTIVEIS LIQUIDOS</t>
  </si>
  <si>
    <t>VITRINAS E ESTANTES FIXAS</t>
  </si>
  <si>
    <t>ESPAÇOS EXPOSITIVOS CARÁCTER ITINERANTE</t>
  </si>
  <si>
    <t>INST.DE CENTROS DE FORMACAO PROFISSIONAL</t>
  </si>
  <si>
    <t>NÃO ESPECÍFICADAS</t>
  </si>
  <si>
    <t>Grupo 3 - Máquinas, aparelhos e ferramentas</t>
  </si>
  <si>
    <t>APARELHAGEM E MÁQUINAS ELECTRÓNICAS</t>
  </si>
  <si>
    <t>APARELHAGEM DE REPRODUCAO DE SOM</t>
  </si>
  <si>
    <t>APARELHOS AR CONDICIONADO</t>
  </si>
  <si>
    <t>APARELHOS AQUECIMENTO</t>
  </si>
  <si>
    <t>APARELHOS DE LABORATÓRIO E PRECISÃO</t>
  </si>
  <si>
    <t>APARELHOS VENTILACAO</t>
  </si>
  <si>
    <t>BALANÇAS</t>
  </si>
  <si>
    <t>COMPRESSORES</t>
  </si>
  <si>
    <t>COMPUTADORES</t>
  </si>
  <si>
    <t>COMPUTADORES - PORTÁTIL</t>
  </si>
  <si>
    <t>COMPUTADORES - TABLET</t>
  </si>
  <si>
    <t>COMPUTADORES - MONITOR</t>
  </si>
  <si>
    <t>COMPUTADORES - IMPRESSORA</t>
  </si>
  <si>
    <t>OUTRO EQUIP. INFORMÁTICO</t>
  </si>
  <si>
    <t>EQUIPAM. CENTROS  FORMAÇÃO PROFISSIONAL</t>
  </si>
  <si>
    <t>EQUIPAMENTOS DE ENERGIA SOLAR</t>
  </si>
  <si>
    <t>APARELHOS TELEMOVEIS</t>
  </si>
  <si>
    <t>EQUIP.OFICINAS PRIVADAS DE CARPINTARIA</t>
  </si>
  <si>
    <t>EQUIP.OFIC. PRIV. SERRALHARIA E MECÂNICA</t>
  </si>
  <si>
    <t>FERRAMENTAS E UTENSÍLIOS</t>
  </si>
  <si>
    <t>GUINDASTES</t>
  </si>
  <si>
    <t>MAQ. ESCREVER, CALC., CONTAB., FOTOCOP.</t>
  </si>
  <si>
    <t>MÁQUINAS-FERRAMENTAS LIGEIRAS</t>
  </si>
  <si>
    <t>MÁQUINAS-FERRAMENTAS PESADAS</t>
  </si>
  <si>
    <t>MÁQUINAS LAVAGEM AUTOM. AUTOMÓVEIS</t>
  </si>
  <si>
    <t>MÁQUINAS NÃO ESPECIFICADAS</t>
  </si>
  <si>
    <t>MATERIAL DE INCÊNDIO ( EXTINTORES E OUTROS)</t>
  </si>
  <si>
    <t>MATERIAL DE QUEIMA</t>
  </si>
  <si>
    <t>MOTORES</t>
  </si>
  <si>
    <t>TELEVISORES</t>
  </si>
  <si>
    <t>CAMARA VIDEO</t>
  </si>
  <si>
    <t>VIDEOPROJECTOR</t>
  </si>
  <si>
    <r>
      <t xml:space="preserve">* baseado na Tabela II - Taxas genéricas publicada em DR disponível em </t>
    </r>
    <r>
      <rPr>
        <u/>
        <sz val="8"/>
        <color theme="1"/>
        <rFont val="Calibri"/>
        <family val="2"/>
        <scheme val="minor"/>
      </rPr>
      <t xml:space="preserve">https://dre.pt/application/conteudo/489774 </t>
    </r>
  </si>
  <si>
    <t>GRUPO III</t>
  </si>
  <si>
    <t>GRUPO II</t>
  </si>
  <si>
    <t>GRUPO I</t>
  </si>
  <si>
    <t>Grupo 4 - Material rolante ou de transporte</t>
  </si>
  <si>
    <t>AERONAVES</t>
  </si>
  <si>
    <t>BARCOS DE FERRO</t>
  </si>
  <si>
    <t>BARCOS DE MADEIRA</t>
  </si>
  <si>
    <t>BARCOS DE BORRACHA</t>
  </si>
  <si>
    <t>BICICLETAS, TRICICLOS E MOTOCICLOS</t>
  </si>
  <si>
    <t>TRACTOR.,EMPILHAD.,DUMPERS</t>
  </si>
  <si>
    <t>VAGÕES</t>
  </si>
  <si>
    <t>VEÍCULOS TRACÇÃO ANIMAL, ANIMAIS DE TIRO</t>
  </si>
  <si>
    <t>VIAS FÉRREAS NORMAIS</t>
  </si>
  <si>
    <t>VIAS( DECAUVILLE), MATERIAL ROLANTE</t>
  </si>
  <si>
    <t>VEICULOS AUTOMOVEIS FUNERÁRIOS</t>
  </si>
  <si>
    <t>VEICULOS AUTOMOVEIS LIGEIROS E MISTOS</t>
  </si>
  <si>
    <t>VEICULOS AUTOMOVEIS PESADOS PASSAGEIROS</t>
  </si>
  <si>
    <t>VEICUL.AUTOM. PESADOS, REBOQ MERCADORIAS</t>
  </si>
  <si>
    <t>VEICUL.AUTOM.PESADOS MERC.FORTE DESGASTE</t>
  </si>
  <si>
    <t>TANQUES</t>
  </si>
  <si>
    <t>GRUPO IV</t>
  </si>
  <si>
    <t>Grupo 5 - Elementos Diversos</t>
  </si>
  <si>
    <t>CONFORTO E DECORAÇÃO - ALCATIFAS</t>
  </si>
  <si>
    <t>CONFORTO E DECORAÇÃO - OUTROS</t>
  </si>
  <si>
    <t>ENCERADOS</t>
  </si>
  <si>
    <t>EQUIPAMENTO PUBLICITÁRIO NA VIA PÚBLICA</t>
  </si>
  <si>
    <t>FILMES, DISCOS E CASSETES</t>
  </si>
  <si>
    <t>MATERIAL DE DESENHO E TOPOGRAFIA</t>
  </si>
  <si>
    <t>MOBILIARIO</t>
  </si>
  <si>
    <t>MOLDES, MATRIZES, FORMAS E CUNHOS</t>
  </si>
  <si>
    <t>PROGRAMAS DE COMPUTADORES</t>
  </si>
  <si>
    <t>TARAS E VASILHAMES DE MADEIRA</t>
  </si>
  <si>
    <t>TARAS E VASILHAMES DE METAL</t>
  </si>
  <si>
    <t>TARAS E VASILHAMES DE OUTROS MATERIAIS</t>
  </si>
  <si>
    <t>DESPESAS DE INSTALAÇÃO</t>
  </si>
  <si>
    <t>GRUPO V</t>
  </si>
  <si>
    <t>Ativos Intangíveis</t>
  </si>
  <si>
    <t>DESPESAS INVESTIGAÇÃO E DESENVOLVIMENTO</t>
  </si>
  <si>
    <t>PATENTES,MARCAS,ALVARÁS,OUTROS DIREITOS - ELEMENTOS DE PROPRIEDADE INDUSTRIAL</t>
  </si>
  <si>
    <t>PATENTES,MARCAS,ALVARÁS,OUTROS DIREITOS - LICENÇAS DE SOFTWARE</t>
  </si>
  <si>
    <t>PATENTES,MARCAS,ALVARÁS,OUTROS DIREITOS - LICENÇA</t>
  </si>
  <si>
    <t>ATIVOS INTANGÍVEIS</t>
  </si>
  <si>
    <t>Promotor/Parceiro</t>
  </si>
  <si>
    <t>Promotor (exemplo)</t>
  </si>
  <si>
    <t>Total Promotor</t>
  </si>
  <si>
    <t>Total Parceiro 1</t>
  </si>
  <si>
    <t>Total Parceiro 2</t>
  </si>
  <si>
    <t>Total Parceiro 3</t>
  </si>
  <si>
    <t>Total Parceiro …</t>
  </si>
  <si>
    <t>Total Geral</t>
  </si>
  <si>
    <t>C1</t>
  </si>
  <si>
    <t>Designação da Taxa de Depreciação/Amortização</t>
  </si>
  <si>
    <t>Aviso#2 - Desenvolvimento de negócios desde a fase inicial de inovação até o teste de novas tecnologias e suporte à sua primeira apresentação ao mercado (instalações de pilotagem e demonstração)</t>
  </si>
  <si>
    <t>2º SGS#1 - Desenvolver e comercializar tecnologias, processos e soluções inovadoras</t>
  </si>
  <si>
    <t>2º SGS#1 - Aplicar tecnologias / processos / soluções azuis inovadoras (novas para a empresa) cujo principal objetivo seja aumentar a competitividade e a sustentabilidade ambiental da economia azul</t>
  </si>
  <si>
    <t>2º SGS#1 - Desenvolvimento de negócios desde a fase inicial do processo de inovação até à fase de teste das novas tecnologias e apoio à sua primeira apresentação ao mercado (instalações de piloto e de demonstração TRL  4-9)</t>
  </si>
  <si>
    <t>2º SGS#1 - Novas tecnologias, processos e soluções que direta ou indiretamente melhorem o desempenho ambiental da economia azul, incluindo soluções de tratamento para diminuição da poluição emitida, disponibilização de produtos mais amigos do ambiente e processos de produção e tecnologias mais eficientes na utilização de recursos ou da energia</t>
  </si>
  <si>
    <t>2º Aviso#3 - Desenvolver soluções de negócio baseadas na captura de carbono e na reconversão do ecossistema através do reflorestamento de algas ou de outra solução natural, incluindo a produção de ervas marinhas para gestão costeira e estabilização da costa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</si>
  <si>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</si>
  <si>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</si>
  <si>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</si>
  <si>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</si>
  <si>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</si>
  <si>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</si>
  <si>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</si>
  <si>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</si>
  <si>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</si>
  <si>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</si>
  <si>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</si>
  <si>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</si>
  <si>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 …</t>
  </si>
  <si>
    <t>Cálculo Mensal</t>
  </si>
  <si>
    <t>(Valor da aquisição*Taxa de Depreciação/Amortização/100)/12 meses</t>
  </si>
  <si>
    <t>Microscópio</t>
  </si>
  <si>
    <t>Valor Anual de Depreciação</t>
  </si>
  <si>
    <t>Valor da aquisição*Taxa de Depreciação/Amortização/100</t>
  </si>
  <si>
    <t>ou</t>
  </si>
  <si>
    <t>Valor Anual de Depreciação/12</t>
  </si>
  <si>
    <t>Cálculo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</si>
</sst>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"/>
    <numFmt numFmtId="165" formatCode="0.000000"/>
    <numFmt numFmtId="166" formatCode="0.00000000"/>
    <numFmt numFmtId="167" formatCode="0.000000000"/>
    <numFmt numFmtId="168" formatCode="0.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Arial"/>
      <family val="2"/>
    </font>
    <font>
      <sz val="9"/>
      <color rgb="FF1D1D1B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horizontal="left" vertical="center" indent="1"/>
    </xf>
    <xf numFmtId="0" fontId="2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5" fillId="0" borderId="0" xfId="0" applyFont="1"/>
    <xf numFmtId="166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3" fontId="0" fillId="0" borderId="0" xfId="0" applyNumberFormat="1"/>
    <xf numFmtId="168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applyBorder="1"/>
    <xf numFmtId="0" fontId="0" fillId="0" borderId="2" xfId="0" applyBorder="1"/>
    <xf numFmtId="0" fontId="2" fillId="0" borderId="0" xfId="0" applyFont="1" applyAlignment="1">
      <alignment horizontal="center" wrapText="1"/>
    </xf>
    <xf numFmtId="0" fontId="9" fillId="6" borderId="0" xfId="0" applyFont="1" applyFill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0" xfId="0" applyFill="1"/>
    <xf numFmtId="0" fontId="2" fillId="7" borderId="0" xfId="0" applyFont="1" applyFill="1" applyAlignment="1">
      <alignment vertical="center"/>
    </xf>
    <xf numFmtId="0" fontId="2" fillId="7" borderId="0" xfId="0" applyFont="1" applyFill="1"/>
    <xf numFmtId="0" fontId="0" fillId="7" borderId="0" xfId="0" applyFill="1" applyAlignment="1">
      <alignment vertic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1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5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2">
    <dxf>
      <font>
        <b val="0"/>
        <i/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D9D9D9"/>
      <color rgb="FFD9E1F2"/>
      <color rgb="FFECE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2</xdr:row>
      <xdr:rowOff>25400</xdr:rowOff>
    </xdr:from>
    <xdr:to>
      <xdr:col>4</xdr:col>
      <xdr:colOff>488456</xdr:colOff>
      <xdr:row>8</xdr:row>
      <xdr:rowOff>36195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308317-1205-46E0-BEAA-6EB3752DB3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797181" cy="11156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82550</xdr:colOff>
      <xdr:row>2</xdr:row>
      <xdr:rowOff>25400</xdr:rowOff>
    </xdr:from>
    <xdr:to>
      <xdr:col>4</xdr:col>
      <xdr:colOff>488456</xdr:colOff>
      <xdr:row>8</xdr:row>
      <xdr:rowOff>36195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C73B243D-0D68-4B6D-8734-70C4261573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797181" cy="1115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0716-5710-4199-BBC7-C8AA2D9F0FED}">
  <sheetPr>
    <pageSetUpPr fitToPage="1"/>
  </sheetPr>
  <dimension ref="A1:AR41"/>
  <sheetViews>
    <sheetView tabSelected="1" zoomScale="80" zoomScaleNormal="80" workbookViewId="0"/>
  </sheetViews>
  <sheetFormatPr defaultColWidth="9.140625" defaultRowHeight="15" x14ac:dyDescent="0.25"/>
  <cols>
    <col min="1" max="1" width="18.140625" customWidth="1"/>
    <col min="2" max="3" width="30.7109375" style="5" customWidth="1"/>
    <col min="4" max="4" width="30" style="5" customWidth="1"/>
    <col min="5" max="8" width="30.7109375" style="5" customWidth="1"/>
    <col min="9" max="11" width="10.7109375" style="5" customWidth="1"/>
    <col min="12" max="20" width="10.7109375" customWidth="1"/>
    <col min="21" max="21" width="4.7109375" customWidth="1"/>
    <col min="22" max="24" width="10.7109375" style="5" customWidth="1"/>
    <col min="25" max="33" width="10.7109375" customWidth="1"/>
  </cols>
  <sheetData>
    <row r="1" spans="1:44" ht="15" customHeight="1" x14ac:dyDescent="0.25"/>
    <row r="2" spans="1:44" ht="15" customHeight="1" x14ac:dyDescent="0.25">
      <c r="B2"/>
      <c r="C2"/>
      <c r="D2"/>
      <c r="E2"/>
      <c r="I2" s="42" t="s">
        <v>580</v>
      </c>
      <c r="J2" s="42"/>
      <c r="K2" s="42"/>
      <c r="L2" s="42"/>
      <c r="M2" s="42"/>
      <c r="N2" s="42"/>
      <c r="O2" s="42"/>
      <c r="P2" s="5"/>
      <c r="Q2" s="5"/>
      <c r="R2" s="5"/>
      <c r="S2" s="5"/>
      <c r="T2" s="5"/>
      <c r="U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5" customHeight="1" x14ac:dyDescent="0.25">
      <c r="B3"/>
      <c r="C3"/>
      <c r="D3"/>
      <c r="E3"/>
      <c r="I3" s="43" t="s">
        <v>577</v>
      </c>
      <c r="J3" s="43"/>
      <c r="K3" s="43"/>
      <c r="L3" s="43"/>
      <c r="M3" s="43"/>
      <c r="N3" s="43"/>
      <c r="O3" s="43"/>
      <c r="P3" s="5"/>
      <c r="Q3" s="5"/>
      <c r="R3" s="5"/>
      <c r="S3" s="5"/>
      <c r="T3" s="5"/>
      <c r="U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 ht="15" customHeight="1" x14ac:dyDescent="0.25">
      <c r="B4"/>
      <c r="C4"/>
      <c r="D4"/>
      <c r="E4"/>
      <c r="L4" s="5"/>
      <c r="M4" s="5"/>
      <c r="N4" s="5"/>
      <c r="O4" s="5"/>
      <c r="P4" s="5"/>
      <c r="Q4" s="5"/>
      <c r="R4" s="5"/>
      <c r="S4" s="5"/>
      <c r="T4" s="5"/>
      <c r="U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15" customHeight="1" x14ac:dyDescent="0.25">
      <c r="B5"/>
      <c r="C5"/>
      <c r="D5"/>
      <c r="E5"/>
      <c r="P5" s="5"/>
      <c r="Q5" s="5"/>
      <c r="R5" s="5"/>
      <c r="S5" s="5"/>
      <c r="T5" s="5"/>
      <c r="U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4" ht="15" customHeight="1" x14ac:dyDescent="0.25">
      <c r="B6"/>
      <c r="C6"/>
      <c r="D6"/>
      <c r="E6"/>
      <c r="I6" s="42" t="s">
        <v>573</v>
      </c>
      <c r="J6" s="42"/>
      <c r="K6" s="42"/>
      <c r="L6" s="42"/>
      <c r="M6" s="42"/>
      <c r="N6" s="42"/>
      <c r="O6" s="42"/>
      <c r="P6" s="5"/>
      <c r="Q6" s="5"/>
      <c r="R6" s="5"/>
      <c r="S6" s="5"/>
      <c r="T6" s="5"/>
      <c r="U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ht="15" customHeight="1" x14ac:dyDescent="0.25">
      <c r="B7"/>
      <c r="C7"/>
      <c r="D7"/>
      <c r="E7"/>
      <c r="I7" s="43" t="s">
        <v>574</v>
      </c>
      <c r="J7" s="43"/>
      <c r="K7" s="43"/>
      <c r="L7" s="43"/>
      <c r="M7" s="43"/>
      <c r="N7" s="43"/>
      <c r="O7" s="43"/>
      <c r="P7" s="5"/>
      <c r="Q7" s="5"/>
      <c r="R7" s="5"/>
      <c r="S7" s="5"/>
      <c r="T7" s="5"/>
      <c r="U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1:44" ht="15" customHeight="1" x14ac:dyDescent="0.25">
      <c r="B8"/>
      <c r="C8"/>
      <c r="D8"/>
      <c r="E8"/>
      <c r="I8" s="2"/>
      <c r="J8" s="2"/>
      <c r="K8" s="2"/>
      <c r="L8" s="40" t="s">
        <v>578</v>
      </c>
      <c r="M8" s="2"/>
      <c r="N8" s="2"/>
      <c r="O8" s="2"/>
      <c r="P8" s="5"/>
      <c r="Q8" s="5"/>
      <c r="R8" s="5"/>
      <c r="S8" s="5"/>
      <c r="T8" s="5"/>
      <c r="U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  <row r="9" spans="1:44" ht="15" customHeight="1" x14ac:dyDescent="0.25">
      <c r="B9"/>
      <c r="C9"/>
      <c r="D9"/>
      <c r="E9"/>
      <c r="I9" s="43" t="s">
        <v>579</v>
      </c>
      <c r="J9" s="43"/>
      <c r="K9" s="43"/>
      <c r="L9" s="43"/>
      <c r="M9" s="43"/>
      <c r="N9" s="43"/>
      <c r="O9" s="43"/>
      <c r="P9" s="5"/>
      <c r="Q9" s="5"/>
      <c r="R9" s="5"/>
      <c r="S9" s="5"/>
      <c r="T9" s="5"/>
      <c r="U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1:44" ht="24.95" customHeight="1" x14ac:dyDescent="0.25">
      <c r="A10" s="47" t="s">
        <v>408</v>
      </c>
      <c r="B10" s="47"/>
      <c r="C10" s="27"/>
      <c r="D10" s="27"/>
      <c r="E10" s="27"/>
      <c r="F10" s="27"/>
      <c r="G10"/>
      <c r="H10"/>
      <c r="V10"/>
      <c r="W10"/>
      <c r="X10"/>
    </row>
    <row r="11" spans="1:44" ht="24.95" customHeight="1" x14ac:dyDescent="0.25">
      <c r="A11" s="47" t="s">
        <v>3</v>
      </c>
      <c r="B11" s="47"/>
      <c r="C11" s="28"/>
      <c r="D11" s="28"/>
      <c r="E11" s="28"/>
      <c r="F11" s="28"/>
      <c r="G11"/>
      <c r="H11" s="41"/>
      <c r="V11"/>
      <c r="W11"/>
      <c r="X11"/>
    </row>
    <row r="12" spans="1:44" ht="21" customHeight="1" x14ac:dyDescent="0.25"/>
    <row r="13" spans="1:44" ht="21" customHeight="1" x14ac:dyDescent="0.25">
      <c r="F13" s="45" t="s">
        <v>411</v>
      </c>
      <c r="G13" s="45"/>
      <c r="H13" s="11"/>
      <c r="I13" s="45" t="s">
        <v>572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36"/>
      <c r="V13" s="45" t="s">
        <v>572</v>
      </c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</row>
    <row r="14" spans="1:44" s="10" customFormat="1" ht="35.1" customHeight="1" x14ac:dyDescent="0.25">
      <c r="A14" s="48" t="s">
        <v>544</v>
      </c>
      <c r="B14" s="11" t="s">
        <v>412</v>
      </c>
      <c r="C14" s="11" t="s">
        <v>413</v>
      </c>
      <c r="D14" s="35" t="s">
        <v>553</v>
      </c>
      <c r="E14" s="11" t="s">
        <v>414</v>
      </c>
      <c r="F14" s="11" t="s">
        <v>415</v>
      </c>
      <c r="G14" s="11" t="s">
        <v>416</v>
      </c>
      <c r="H14" s="11" t="s">
        <v>576</v>
      </c>
      <c r="I14" s="11" t="s">
        <v>560</v>
      </c>
      <c r="J14" s="11" t="s">
        <v>561</v>
      </c>
      <c r="K14" s="11" t="s">
        <v>562</v>
      </c>
      <c r="L14" s="11" t="s">
        <v>563</v>
      </c>
      <c r="M14" s="11" t="s">
        <v>564</v>
      </c>
      <c r="N14" s="11" t="s">
        <v>565</v>
      </c>
      <c r="O14" s="11" t="s">
        <v>566</v>
      </c>
      <c r="P14" s="11" t="s">
        <v>567</v>
      </c>
      <c r="Q14" s="11" t="s">
        <v>568</v>
      </c>
      <c r="R14" s="11" t="s">
        <v>569</v>
      </c>
      <c r="S14" s="11" t="s">
        <v>570</v>
      </c>
      <c r="T14" s="11" t="s">
        <v>571</v>
      </c>
      <c r="U14" s="37"/>
      <c r="V14" s="11" t="s">
        <v>560</v>
      </c>
      <c r="W14" s="11" t="s">
        <v>561</v>
      </c>
      <c r="X14" s="11" t="s">
        <v>562</v>
      </c>
      <c r="Y14" s="11" t="s">
        <v>563</v>
      </c>
      <c r="Z14" s="11" t="s">
        <v>564</v>
      </c>
      <c r="AA14" s="11" t="s">
        <v>565</v>
      </c>
      <c r="AB14" s="11" t="s">
        <v>566</v>
      </c>
      <c r="AC14" s="11" t="s">
        <v>567</v>
      </c>
      <c r="AD14" s="11" t="s">
        <v>568</v>
      </c>
      <c r="AE14" s="11" t="s">
        <v>569</v>
      </c>
      <c r="AF14" s="11" t="s">
        <v>570</v>
      </c>
      <c r="AG14" s="11" t="s">
        <v>571</v>
      </c>
    </row>
    <row r="15" spans="1:44" s="2" customFormat="1" ht="15" customHeight="1" x14ac:dyDescent="0.25">
      <c r="A15" s="49"/>
      <c r="B15" s="12" t="s">
        <v>409</v>
      </c>
      <c r="C15" s="12" t="s">
        <v>410</v>
      </c>
      <c r="D15" s="12" t="s">
        <v>552</v>
      </c>
      <c r="E15" s="12" t="s">
        <v>417</v>
      </c>
      <c r="F15" s="12" t="s">
        <v>418</v>
      </c>
      <c r="G15" s="12" t="s">
        <v>419</v>
      </c>
      <c r="H15" s="12"/>
      <c r="I15" s="46" t="s">
        <v>420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38"/>
      <c r="V15" s="46" t="s">
        <v>420</v>
      </c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</row>
    <row r="16" spans="1:44" ht="32.25" customHeight="1" x14ac:dyDescent="0.25">
      <c r="A16" s="29" t="s">
        <v>545</v>
      </c>
      <c r="B16" s="13" t="s">
        <v>421</v>
      </c>
      <c r="C16" s="14">
        <v>1200</v>
      </c>
      <c r="D16" s="14" t="s">
        <v>478</v>
      </c>
      <c r="E16" s="13">
        <v>33.333333330000002</v>
      </c>
      <c r="F16" s="15">
        <f>G16/12</f>
        <v>3</v>
      </c>
      <c r="G16" s="15">
        <v>36</v>
      </c>
      <c r="H16" s="14">
        <f>C16*E16/100</f>
        <v>399.99999996000008</v>
      </c>
      <c r="I16" s="14">
        <f>(C16*E16/100)/12</f>
        <v>33.333333330000009</v>
      </c>
      <c r="J16" s="14">
        <f>(C16*E16/100)/12</f>
        <v>33.333333330000009</v>
      </c>
      <c r="K16" s="14"/>
      <c r="L16" s="16"/>
      <c r="M16" s="16"/>
      <c r="N16" s="16"/>
      <c r="O16" s="16"/>
      <c r="P16" s="16"/>
      <c r="Q16" s="16"/>
      <c r="R16" s="16"/>
      <c r="S16" s="16"/>
      <c r="T16" s="16"/>
      <c r="U16" s="36"/>
      <c r="V16" s="14"/>
      <c r="W16" s="14"/>
      <c r="X16" s="14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0" x14ac:dyDescent="0.25">
      <c r="A17" s="29" t="s">
        <v>545</v>
      </c>
      <c r="B17" s="13" t="s">
        <v>575</v>
      </c>
      <c r="C17" s="14">
        <v>1500</v>
      </c>
      <c r="D17" s="26" t="s">
        <v>473</v>
      </c>
      <c r="E17" s="22">
        <v>14.28571429</v>
      </c>
      <c r="F17" s="15">
        <v>7</v>
      </c>
      <c r="G17" s="15">
        <v>84</v>
      </c>
      <c r="H17" s="14">
        <f>C17*E17/100</f>
        <v>214.28571434999998</v>
      </c>
      <c r="I17" s="14">
        <f>(C17*E17/100)/12</f>
        <v>17.857142862499998</v>
      </c>
      <c r="J17" s="14">
        <f>(C17*E17/100)/12</f>
        <v>17.857142862499998</v>
      </c>
      <c r="K17" s="14"/>
      <c r="L17" s="16"/>
      <c r="M17" s="16"/>
      <c r="N17" s="16"/>
      <c r="O17" s="16"/>
      <c r="P17" s="16"/>
      <c r="Q17" s="16"/>
      <c r="R17" s="16"/>
      <c r="S17" s="16"/>
      <c r="T17" s="16"/>
      <c r="U17" s="36"/>
      <c r="V17" s="14"/>
      <c r="W17" s="14"/>
      <c r="X17" s="14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20.100000000000001" customHeight="1" x14ac:dyDescent="0.25">
      <c r="B18" s="13"/>
      <c r="C18" s="14"/>
      <c r="D18" s="14"/>
      <c r="E18" s="13"/>
      <c r="F18" s="15"/>
      <c r="G18" s="15"/>
      <c r="H18" s="15"/>
      <c r="I18" s="14"/>
      <c r="J18" s="14"/>
      <c r="K18" s="14"/>
      <c r="L18" s="16"/>
      <c r="M18" s="16"/>
      <c r="N18" s="16"/>
      <c r="O18" s="16"/>
      <c r="P18" s="16"/>
      <c r="Q18" s="16"/>
      <c r="R18" s="16"/>
      <c r="S18" s="16"/>
      <c r="T18" s="16"/>
      <c r="U18" s="36"/>
      <c r="V18" s="14"/>
      <c r="W18" s="14"/>
      <c r="X18" s="14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s="4" customFormat="1" ht="20.100000000000001" customHeight="1" x14ac:dyDescent="0.25">
      <c r="A19" s="30" t="s">
        <v>546</v>
      </c>
      <c r="B19" s="31"/>
      <c r="C19" s="32">
        <f>SUM(C16:C18)</f>
        <v>2700</v>
      </c>
      <c r="D19" s="32"/>
      <c r="E19" s="31"/>
      <c r="F19" s="33"/>
      <c r="G19" s="33"/>
      <c r="H19" s="32">
        <f>SUM(H16:H18)</f>
        <v>614.28571431</v>
      </c>
      <c r="I19" s="32">
        <f>SUM(I16:I18)</f>
        <v>51.190476192500007</v>
      </c>
      <c r="J19" s="32">
        <f>SUM(J16:J18)</f>
        <v>51.190476192500007</v>
      </c>
      <c r="K19" s="32">
        <f>SUM(K16:K18)</f>
        <v>0</v>
      </c>
      <c r="L19" s="32">
        <f>SUM(L16:L18)</f>
        <v>0</v>
      </c>
      <c r="M19" s="32">
        <f>SUM(M16:M18)</f>
        <v>0</v>
      </c>
      <c r="N19" s="32">
        <f>SUM(N16:N18)</f>
        <v>0</v>
      </c>
      <c r="O19" s="32">
        <f>SUM(O16:O18)</f>
        <v>0</v>
      </c>
      <c r="P19" s="32">
        <f>SUM(P16:P18)</f>
        <v>0</v>
      </c>
      <c r="Q19" s="32">
        <f>SUM(Q16:Q18)</f>
        <v>0</v>
      </c>
      <c r="R19" s="32">
        <f>SUM(R16:R18)</f>
        <v>0</v>
      </c>
      <c r="S19" s="32">
        <f>SUM(S16:S18)</f>
        <v>0</v>
      </c>
      <c r="T19" s="32">
        <f>SUM(T16:T18)</f>
        <v>0</v>
      </c>
      <c r="U19" s="39"/>
      <c r="V19" s="32">
        <f>SUM(V16:V18)</f>
        <v>0</v>
      </c>
      <c r="W19" s="32">
        <f>SUM(W16:W18)</f>
        <v>0</v>
      </c>
      <c r="X19" s="32">
        <f>SUM(X16:X18)</f>
        <v>0</v>
      </c>
      <c r="Y19" s="32">
        <f>SUM(Y16:Y18)</f>
        <v>0</v>
      </c>
      <c r="Z19" s="32">
        <f>SUM(Z16:Z18)</f>
        <v>0</v>
      </c>
      <c r="AA19" s="32">
        <f>SUM(AA16:AA18)</f>
        <v>0</v>
      </c>
      <c r="AB19" s="32">
        <f>SUM(AB16:AB18)</f>
        <v>0</v>
      </c>
      <c r="AC19" s="32">
        <f>SUM(AC16:AC18)</f>
        <v>0</v>
      </c>
      <c r="AD19" s="32">
        <f>SUM(AD16:AD18)</f>
        <v>0</v>
      </c>
      <c r="AE19" s="32">
        <f>SUM(AE16:AE18)</f>
        <v>0</v>
      </c>
      <c r="AF19" s="32">
        <f>SUM(AF16:AF18)</f>
        <v>0</v>
      </c>
      <c r="AG19" s="32">
        <f>SUM(AG16:AG18)</f>
        <v>0</v>
      </c>
    </row>
    <row r="20" spans="1:33" ht="20.100000000000001" customHeight="1" x14ac:dyDescent="0.25">
      <c r="B20" s="13"/>
      <c r="C20" s="14"/>
      <c r="D20" s="14"/>
      <c r="E20" s="13"/>
      <c r="F20" s="15"/>
      <c r="G20" s="15"/>
      <c r="H20" s="15"/>
      <c r="I20" s="14"/>
      <c r="J20" s="14"/>
      <c r="K20" s="14"/>
      <c r="L20" s="16"/>
      <c r="M20" s="16"/>
      <c r="N20" s="16"/>
      <c r="O20" s="16"/>
      <c r="P20" s="16"/>
      <c r="Q20" s="16"/>
      <c r="R20" s="16"/>
      <c r="S20" s="16"/>
      <c r="T20" s="16"/>
      <c r="U20" s="36"/>
      <c r="V20" s="14"/>
      <c r="W20" s="14"/>
      <c r="X20" s="14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20.100000000000001" customHeight="1" x14ac:dyDescent="0.25">
      <c r="B21" s="13"/>
      <c r="C21" s="14"/>
      <c r="D21" s="14"/>
      <c r="E21" s="13"/>
      <c r="F21" s="15"/>
      <c r="G21" s="15"/>
      <c r="H21" s="15"/>
      <c r="I21" s="14"/>
      <c r="J21" s="14"/>
      <c r="K21" s="14"/>
      <c r="L21" s="16"/>
      <c r="M21" s="16"/>
      <c r="N21" s="16"/>
      <c r="O21" s="16"/>
      <c r="P21" s="16"/>
      <c r="Q21" s="16"/>
      <c r="R21" s="16"/>
      <c r="S21" s="16"/>
      <c r="T21" s="16"/>
      <c r="U21" s="36"/>
      <c r="V21" s="14"/>
      <c r="W21" s="14"/>
      <c r="X21" s="14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20.100000000000001" customHeight="1" x14ac:dyDescent="0.25">
      <c r="B22" s="13"/>
      <c r="C22" s="14"/>
      <c r="D22" s="14"/>
      <c r="E22" s="13"/>
      <c r="F22" s="15"/>
      <c r="G22" s="15"/>
      <c r="H22" s="15"/>
      <c r="I22" s="14"/>
      <c r="J22" s="14"/>
      <c r="K22" s="14"/>
      <c r="L22" s="16"/>
      <c r="M22" s="16"/>
      <c r="N22" s="16"/>
      <c r="O22" s="16"/>
      <c r="P22" s="16"/>
      <c r="Q22" s="16"/>
      <c r="R22" s="16"/>
      <c r="S22" s="16"/>
      <c r="T22" s="16"/>
      <c r="U22" s="36"/>
      <c r="V22" s="14"/>
      <c r="W22" s="14"/>
      <c r="X22" s="14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s="4" customFormat="1" ht="20.100000000000001" customHeight="1" x14ac:dyDescent="0.25">
      <c r="A23" s="30" t="s">
        <v>547</v>
      </c>
      <c r="B23" s="31"/>
      <c r="C23" s="32">
        <f>SUM(C20:C22)</f>
        <v>0</v>
      </c>
      <c r="D23" s="32"/>
      <c r="E23" s="31"/>
      <c r="F23" s="33"/>
      <c r="G23" s="33"/>
      <c r="H23" s="32">
        <f>SUM(H20:H22)</f>
        <v>0</v>
      </c>
      <c r="I23" s="32">
        <f t="shared" ref="I23:T23" si="0">SUM(I20:I22)</f>
        <v>0</v>
      </c>
      <c r="J23" s="32">
        <f t="shared" si="0"/>
        <v>0</v>
      </c>
      <c r="K23" s="32">
        <f t="shared" si="0"/>
        <v>0</v>
      </c>
      <c r="L23" s="32">
        <f t="shared" si="0"/>
        <v>0</v>
      </c>
      <c r="M23" s="32">
        <f t="shared" si="0"/>
        <v>0</v>
      </c>
      <c r="N23" s="32">
        <f t="shared" si="0"/>
        <v>0</v>
      </c>
      <c r="O23" s="32">
        <f t="shared" si="0"/>
        <v>0</v>
      </c>
      <c r="P23" s="32">
        <f t="shared" si="0"/>
        <v>0</v>
      </c>
      <c r="Q23" s="32">
        <f t="shared" si="0"/>
        <v>0</v>
      </c>
      <c r="R23" s="32">
        <f t="shared" si="0"/>
        <v>0</v>
      </c>
      <c r="S23" s="32">
        <f t="shared" si="0"/>
        <v>0</v>
      </c>
      <c r="T23" s="32">
        <f t="shared" si="0"/>
        <v>0</v>
      </c>
      <c r="U23" s="39"/>
      <c r="V23" s="32">
        <f t="shared" ref="V23:AG23" si="1">SUM(V20:V22)</f>
        <v>0</v>
      </c>
      <c r="W23" s="32">
        <f t="shared" si="1"/>
        <v>0</v>
      </c>
      <c r="X23" s="32">
        <f t="shared" si="1"/>
        <v>0</v>
      </c>
      <c r="Y23" s="32">
        <f t="shared" si="1"/>
        <v>0</v>
      </c>
      <c r="Z23" s="32">
        <f t="shared" si="1"/>
        <v>0</v>
      </c>
      <c r="AA23" s="32">
        <f t="shared" si="1"/>
        <v>0</v>
      </c>
      <c r="AB23" s="32">
        <f t="shared" si="1"/>
        <v>0</v>
      </c>
      <c r="AC23" s="32">
        <f t="shared" si="1"/>
        <v>0</v>
      </c>
      <c r="AD23" s="32">
        <f t="shared" si="1"/>
        <v>0</v>
      </c>
      <c r="AE23" s="32">
        <f t="shared" si="1"/>
        <v>0</v>
      </c>
      <c r="AF23" s="32">
        <f t="shared" si="1"/>
        <v>0</v>
      </c>
      <c r="AG23" s="32">
        <f t="shared" si="1"/>
        <v>0</v>
      </c>
    </row>
    <row r="24" spans="1:33" ht="20.100000000000001" customHeight="1" x14ac:dyDescent="0.25">
      <c r="B24" s="13"/>
      <c r="C24" s="14"/>
      <c r="D24" s="14"/>
      <c r="E24" s="13"/>
      <c r="F24" s="15"/>
      <c r="G24" s="15"/>
      <c r="H24" s="15"/>
      <c r="I24" s="14"/>
      <c r="J24" s="14"/>
      <c r="K24" s="14"/>
      <c r="L24" s="16"/>
      <c r="M24" s="16"/>
      <c r="N24" s="16"/>
      <c r="O24" s="16"/>
      <c r="P24" s="16"/>
      <c r="Q24" s="16"/>
      <c r="R24" s="16"/>
      <c r="S24" s="16"/>
      <c r="T24" s="16"/>
      <c r="U24" s="36"/>
      <c r="V24" s="14"/>
      <c r="W24" s="14"/>
      <c r="X24" s="14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ht="20.100000000000001" customHeight="1" x14ac:dyDescent="0.25">
      <c r="B25" s="13"/>
      <c r="C25" s="14"/>
      <c r="D25" s="14"/>
      <c r="E25" s="13"/>
      <c r="F25" s="15"/>
      <c r="G25" s="15"/>
      <c r="H25" s="15"/>
      <c r="I25" s="14"/>
      <c r="J25" s="14"/>
      <c r="K25" s="14"/>
      <c r="L25" s="16"/>
      <c r="M25" s="16"/>
      <c r="N25" s="16"/>
      <c r="O25" s="16"/>
      <c r="P25" s="16"/>
      <c r="Q25" s="16"/>
      <c r="R25" s="16"/>
      <c r="S25" s="16"/>
      <c r="T25" s="16"/>
      <c r="U25" s="36"/>
      <c r="V25" s="14"/>
      <c r="W25" s="14"/>
      <c r="X25" s="14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ht="20.100000000000001" customHeight="1" x14ac:dyDescent="0.25">
      <c r="B26" s="13"/>
      <c r="C26" s="14"/>
      <c r="D26" s="14"/>
      <c r="E26" s="13"/>
      <c r="F26" s="15"/>
      <c r="G26" s="15"/>
      <c r="H26" s="15"/>
      <c r="I26" s="14"/>
      <c r="J26" s="14"/>
      <c r="K26" s="14"/>
      <c r="L26" s="16"/>
      <c r="M26" s="16"/>
      <c r="N26" s="16"/>
      <c r="O26" s="16"/>
      <c r="P26" s="16"/>
      <c r="Q26" s="16"/>
      <c r="R26" s="16"/>
      <c r="S26" s="16"/>
      <c r="T26" s="16"/>
      <c r="U26" s="36"/>
      <c r="V26" s="14"/>
      <c r="W26" s="14"/>
      <c r="X26" s="14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s="4" customFormat="1" ht="20.100000000000001" customHeight="1" x14ac:dyDescent="0.25">
      <c r="A27" s="30" t="s">
        <v>548</v>
      </c>
      <c r="B27" s="31"/>
      <c r="C27" s="32">
        <f>SUM(C24:C26)</f>
        <v>0</v>
      </c>
      <c r="D27" s="32"/>
      <c r="E27" s="31"/>
      <c r="F27" s="33"/>
      <c r="G27" s="33"/>
      <c r="H27" s="32">
        <f>SUM(H24:H26)</f>
        <v>0</v>
      </c>
      <c r="I27" s="32">
        <f t="shared" ref="I27:T27" si="2">SUM(I24:I26)</f>
        <v>0</v>
      </c>
      <c r="J27" s="32">
        <f t="shared" si="2"/>
        <v>0</v>
      </c>
      <c r="K27" s="32">
        <f t="shared" si="2"/>
        <v>0</v>
      </c>
      <c r="L27" s="32">
        <f t="shared" si="2"/>
        <v>0</v>
      </c>
      <c r="M27" s="32">
        <f t="shared" si="2"/>
        <v>0</v>
      </c>
      <c r="N27" s="32">
        <f t="shared" si="2"/>
        <v>0</v>
      </c>
      <c r="O27" s="32">
        <f t="shared" si="2"/>
        <v>0</v>
      </c>
      <c r="P27" s="32">
        <f t="shared" si="2"/>
        <v>0</v>
      </c>
      <c r="Q27" s="32">
        <f t="shared" si="2"/>
        <v>0</v>
      </c>
      <c r="R27" s="32">
        <f t="shared" si="2"/>
        <v>0</v>
      </c>
      <c r="S27" s="32">
        <f t="shared" si="2"/>
        <v>0</v>
      </c>
      <c r="T27" s="32">
        <f t="shared" si="2"/>
        <v>0</v>
      </c>
      <c r="U27" s="39"/>
      <c r="V27" s="32">
        <f t="shared" ref="V27:AG27" si="3">SUM(V24:V26)</f>
        <v>0</v>
      </c>
      <c r="W27" s="32">
        <f t="shared" si="3"/>
        <v>0</v>
      </c>
      <c r="X27" s="32">
        <f t="shared" si="3"/>
        <v>0</v>
      </c>
      <c r="Y27" s="32">
        <f t="shared" si="3"/>
        <v>0</v>
      </c>
      <c r="Z27" s="32">
        <f t="shared" si="3"/>
        <v>0</v>
      </c>
      <c r="AA27" s="32">
        <f t="shared" si="3"/>
        <v>0</v>
      </c>
      <c r="AB27" s="32">
        <f t="shared" si="3"/>
        <v>0</v>
      </c>
      <c r="AC27" s="32">
        <f t="shared" si="3"/>
        <v>0</v>
      </c>
      <c r="AD27" s="32">
        <f t="shared" si="3"/>
        <v>0</v>
      </c>
      <c r="AE27" s="32">
        <f t="shared" si="3"/>
        <v>0</v>
      </c>
      <c r="AF27" s="32">
        <f t="shared" si="3"/>
        <v>0</v>
      </c>
      <c r="AG27" s="32">
        <f t="shared" si="3"/>
        <v>0</v>
      </c>
    </row>
    <row r="28" spans="1:33" ht="20.100000000000001" customHeight="1" x14ac:dyDescent="0.25">
      <c r="B28" s="13"/>
      <c r="C28" s="14"/>
      <c r="D28" s="14"/>
      <c r="E28" s="13"/>
      <c r="F28" s="15"/>
      <c r="G28" s="15"/>
      <c r="H28" s="15"/>
      <c r="I28" s="14"/>
      <c r="J28" s="14"/>
      <c r="K28" s="14"/>
      <c r="L28" s="16"/>
      <c r="M28" s="16"/>
      <c r="N28" s="16"/>
      <c r="O28" s="16"/>
      <c r="P28" s="16"/>
      <c r="Q28" s="16"/>
      <c r="R28" s="16"/>
      <c r="S28" s="16"/>
      <c r="T28" s="16"/>
      <c r="U28" s="36"/>
      <c r="V28" s="14"/>
      <c r="W28" s="14"/>
      <c r="X28" s="14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ht="20.100000000000001" customHeight="1" x14ac:dyDescent="0.25">
      <c r="B29" s="13"/>
      <c r="C29" s="14"/>
      <c r="D29" s="14"/>
      <c r="E29" s="13"/>
      <c r="F29" s="15"/>
      <c r="G29" s="15"/>
      <c r="H29" s="15"/>
      <c r="I29" s="14"/>
      <c r="J29" s="14"/>
      <c r="K29" s="14"/>
      <c r="L29" s="16"/>
      <c r="M29" s="16"/>
      <c r="N29" s="16"/>
      <c r="O29" s="16"/>
      <c r="P29" s="16"/>
      <c r="Q29" s="16"/>
      <c r="R29" s="16"/>
      <c r="S29" s="16"/>
      <c r="T29" s="16"/>
      <c r="U29" s="36"/>
      <c r="V29" s="14"/>
      <c r="W29" s="14"/>
      <c r="X29" s="14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20.100000000000001" customHeight="1" x14ac:dyDescent="0.25">
      <c r="B30" s="13"/>
      <c r="C30" s="14"/>
      <c r="D30" s="14"/>
      <c r="E30" s="13"/>
      <c r="F30" s="15"/>
      <c r="G30" s="15"/>
      <c r="H30" s="15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36"/>
      <c r="V30" s="14"/>
      <c r="W30" s="14"/>
      <c r="X30" s="14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s="4" customFormat="1" ht="20.100000000000001" customHeight="1" x14ac:dyDescent="0.25">
      <c r="A31" s="30" t="s">
        <v>549</v>
      </c>
      <c r="B31" s="31"/>
      <c r="C31" s="32">
        <f>SUM(C28:C30)</f>
        <v>0</v>
      </c>
      <c r="D31" s="32"/>
      <c r="E31" s="31"/>
      <c r="F31" s="33"/>
      <c r="G31" s="33"/>
      <c r="H31" s="32">
        <f>SUM(H28:H30)</f>
        <v>0</v>
      </c>
      <c r="I31" s="32">
        <f t="shared" ref="I31:T31" si="4">SUM(I28:I30)</f>
        <v>0</v>
      </c>
      <c r="J31" s="32">
        <f t="shared" si="4"/>
        <v>0</v>
      </c>
      <c r="K31" s="32">
        <f t="shared" si="4"/>
        <v>0</v>
      </c>
      <c r="L31" s="32">
        <f t="shared" si="4"/>
        <v>0</v>
      </c>
      <c r="M31" s="32">
        <f t="shared" si="4"/>
        <v>0</v>
      </c>
      <c r="N31" s="32">
        <f t="shared" si="4"/>
        <v>0</v>
      </c>
      <c r="O31" s="32">
        <f t="shared" si="4"/>
        <v>0</v>
      </c>
      <c r="P31" s="32">
        <f t="shared" si="4"/>
        <v>0</v>
      </c>
      <c r="Q31" s="32">
        <f t="shared" si="4"/>
        <v>0</v>
      </c>
      <c r="R31" s="32">
        <f t="shared" si="4"/>
        <v>0</v>
      </c>
      <c r="S31" s="32">
        <f t="shared" si="4"/>
        <v>0</v>
      </c>
      <c r="T31" s="32">
        <f t="shared" si="4"/>
        <v>0</v>
      </c>
      <c r="U31" s="39"/>
      <c r="V31" s="32">
        <f t="shared" ref="V31:AG31" si="5">SUM(V28:V30)</f>
        <v>0</v>
      </c>
      <c r="W31" s="32">
        <f t="shared" si="5"/>
        <v>0</v>
      </c>
      <c r="X31" s="32">
        <f t="shared" si="5"/>
        <v>0</v>
      </c>
      <c r="Y31" s="32">
        <f t="shared" si="5"/>
        <v>0</v>
      </c>
      <c r="Z31" s="32">
        <f t="shared" si="5"/>
        <v>0</v>
      </c>
      <c r="AA31" s="32">
        <f t="shared" si="5"/>
        <v>0</v>
      </c>
      <c r="AB31" s="32">
        <f t="shared" si="5"/>
        <v>0</v>
      </c>
      <c r="AC31" s="32">
        <f t="shared" si="5"/>
        <v>0</v>
      </c>
      <c r="AD31" s="32">
        <f t="shared" si="5"/>
        <v>0</v>
      </c>
      <c r="AE31" s="32">
        <f t="shared" si="5"/>
        <v>0</v>
      </c>
      <c r="AF31" s="32">
        <f t="shared" si="5"/>
        <v>0</v>
      </c>
      <c r="AG31" s="32">
        <f t="shared" si="5"/>
        <v>0</v>
      </c>
    </row>
    <row r="32" spans="1:33" ht="20.100000000000001" customHeight="1" x14ac:dyDescent="0.25">
      <c r="B32" s="13"/>
      <c r="C32" s="14"/>
      <c r="D32" s="14"/>
      <c r="E32" s="13"/>
      <c r="F32" s="15"/>
      <c r="G32" s="15"/>
      <c r="H32" s="15"/>
      <c r="I32" s="14"/>
      <c r="J32" s="14"/>
      <c r="K32" s="14"/>
      <c r="L32" s="16"/>
      <c r="M32" s="16"/>
      <c r="N32" s="16"/>
      <c r="O32" s="16"/>
      <c r="P32" s="16"/>
      <c r="Q32" s="16"/>
      <c r="R32" s="16"/>
      <c r="S32" s="16"/>
      <c r="T32" s="16"/>
      <c r="U32" s="36"/>
      <c r="V32" s="14"/>
      <c r="W32" s="14"/>
      <c r="X32" s="14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ht="20.100000000000001" customHeight="1" x14ac:dyDescent="0.25">
      <c r="B33" s="13"/>
      <c r="C33" s="14"/>
      <c r="D33" s="14"/>
      <c r="E33" s="13"/>
      <c r="F33" s="15"/>
      <c r="G33" s="15"/>
      <c r="H33" s="15"/>
      <c r="I33" s="14"/>
      <c r="J33" s="14"/>
      <c r="K33" s="14"/>
      <c r="L33" s="16"/>
      <c r="M33" s="16"/>
      <c r="N33" s="16"/>
      <c r="O33" s="16"/>
      <c r="P33" s="16"/>
      <c r="Q33" s="16"/>
      <c r="R33" s="16"/>
      <c r="S33" s="16"/>
      <c r="T33" s="16"/>
      <c r="U33" s="36"/>
      <c r="V33" s="14"/>
      <c r="W33" s="14"/>
      <c r="X33" s="14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ht="20.100000000000001" customHeight="1" x14ac:dyDescent="0.25">
      <c r="B34" s="13"/>
      <c r="C34" s="14"/>
      <c r="D34" s="14"/>
      <c r="E34" s="13"/>
      <c r="F34" s="15"/>
      <c r="G34" s="15"/>
      <c r="H34" s="15"/>
      <c r="I34" s="14"/>
      <c r="J34" s="14"/>
      <c r="K34" s="14"/>
      <c r="L34" s="16"/>
      <c r="M34" s="16"/>
      <c r="N34" s="16"/>
      <c r="O34" s="16"/>
      <c r="P34" s="16"/>
      <c r="Q34" s="16"/>
      <c r="R34" s="16"/>
      <c r="S34" s="16"/>
      <c r="T34" s="16"/>
      <c r="U34" s="36"/>
      <c r="V34" s="14"/>
      <c r="W34" s="14"/>
      <c r="X34" s="14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s="4" customFormat="1" ht="20.100000000000001" customHeight="1" x14ac:dyDescent="0.25">
      <c r="A35" s="30" t="s">
        <v>550</v>
      </c>
      <c r="B35" s="31"/>
      <c r="C35" s="32">
        <f>SUM(C32:C34)</f>
        <v>0</v>
      </c>
      <c r="D35" s="32"/>
      <c r="E35" s="31"/>
      <c r="F35" s="33"/>
      <c r="G35" s="33"/>
      <c r="H35" s="32">
        <f>SUM(H32:H34)</f>
        <v>0</v>
      </c>
      <c r="I35" s="32">
        <f t="shared" ref="I35:T35" si="6">SUM(I32:I34)</f>
        <v>0</v>
      </c>
      <c r="J35" s="32">
        <f t="shared" si="6"/>
        <v>0</v>
      </c>
      <c r="K35" s="32">
        <f t="shared" si="6"/>
        <v>0</v>
      </c>
      <c r="L35" s="32">
        <f t="shared" si="6"/>
        <v>0</v>
      </c>
      <c r="M35" s="32">
        <f t="shared" si="6"/>
        <v>0</v>
      </c>
      <c r="N35" s="32">
        <f t="shared" si="6"/>
        <v>0</v>
      </c>
      <c r="O35" s="32">
        <f t="shared" si="6"/>
        <v>0</v>
      </c>
      <c r="P35" s="32">
        <f t="shared" si="6"/>
        <v>0</v>
      </c>
      <c r="Q35" s="32">
        <f t="shared" si="6"/>
        <v>0</v>
      </c>
      <c r="R35" s="32">
        <f t="shared" si="6"/>
        <v>0</v>
      </c>
      <c r="S35" s="32">
        <f t="shared" si="6"/>
        <v>0</v>
      </c>
      <c r="T35" s="32">
        <f t="shared" si="6"/>
        <v>0</v>
      </c>
      <c r="U35" s="39"/>
      <c r="V35" s="32">
        <f t="shared" ref="V35:AG35" si="7">SUM(V32:V34)</f>
        <v>0</v>
      </c>
      <c r="W35" s="32">
        <f t="shared" si="7"/>
        <v>0</v>
      </c>
      <c r="X35" s="32">
        <f t="shared" si="7"/>
        <v>0</v>
      </c>
      <c r="Y35" s="32">
        <f t="shared" si="7"/>
        <v>0</v>
      </c>
      <c r="Z35" s="32">
        <f t="shared" si="7"/>
        <v>0</v>
      </c>
      <c r="AA35" s="32">
        <f t="shared" si="7"/>
        <v>0</v>
      </c>
      <c r="AB35" s="32">
        <f t="shared" si="7"/>
        <v>0</v>
      </c>
      <c r="AC35" s="32">
        <f t="shared" si="7"/>
        <v>0</v>
      </c>
      <c r="AD35" s="32">
        <f t="shared" si="7"/>
        <v>0</v>
      </c>
      <c r="AE35" s="32">
        <f t="shared" si="7"/>
        <v>0</v>
      </c>
      <c r="AF35" s="32">
        <f t="shared" si="7"/>
        <v>0</v>
      </c>
      <c r="AG35" s="32">
        <f t="shared" si="7"/>
        <v>0</v>
      </c>
    </row>
    <row r="36" spans="1:33" s="2" customFormat="1" ht="25.5" customHeight="1" x14ac:dyDescent="0.25">
      <c r="A36" s="30" t="s">
        <v>551</v>
      </c>
      <c r="B36" s="31"/>
      <c r="C36" s="32">
        <f>C19+C23+C27+C31+C35</f>
        <v>2700</v>
      </c>
      <c r="D36" s="32"/>
      <c r="E36" s="31"/>
      <c r="F36" s="33"/>
      <c r="G36" s="33"/>
      <c r="H36" s="32">
        <f>H19+H23+H27+H31+H35</f>
        <v>614.28571431</v>
      </c>
      <c r="I36" s="34">
        <f>I19+I23+I27+I31+I35</f>
        <v>51.190476192500007</v>
      </c>
      <c r="J36" s="34">
        <f t="shared" ref="J36:T36" si="8">J19+J23+J27+J31+J35</f>
        <v>51.190476192500007</v>
      </c>
      <c r="K36" s="34">
        <f t="shared" si="8"/>
        <v>0</v>
      </c>
      <c r="L36" s="34">
        <f t="shared" si="8"/>
        <v>0</v>
      </c>
      <c r="M36" s="34">
        <f t="shared" si="8"/>
        <v>0</v>
      </c>
      <c r="N36" s="34">
        <f t="shared" si="8"/>
        <v>0</v>
      </c>
      <c r="O36" s="34">
        <f t="shared" si="8"/>
        <v>0</v>
      </c>
      <c r="P36" s="34">
        <f t="shared" si="8"/>
        <v>0</v>
      </c>
      <c r="Q36" s="34">
        <f t="shared" si="8"/>
        <v>0</v>
      </c>
      <c r="R36" s="34">
        <f t="shared" si="8"/>
        <v>0</v>
      </c>
      <c r="S36" s="34">
        <f t="shared" si="8"/>
        <v>0</v>
      </c>
      <c r="T36" s="34">
        <f t="shared" si="8"/>
        <v>0</v>
      </c>
      <c r="U36" s="38"/>
      <c r="V36" s="34">
        <f>V19+V23+V27+V31+V35</f>
        <v>0</v>
      </c>
      <c r="W36" s="34">
        <f t="shared" ref="W36" si="9">W19+W23+W27+W31+W35</f>
        <v>0</v>
      </c>
      <c r="X36" s="34">
        <f t="shared" ref="X36" si="10">X19+X23+X27+X31+X35</f>
        <v>0</v>
      </c>
      <c r="Y36" s="34">
        <f t="shared" ref="Y36" si="11">Y19+Y23+Y27+Y31+Y35</f>
        <v>0</v>
      </c>
      <c r="Z36" s="34">
        <f t="shared" ref="Z36" si="12">Z19+Z23+Z27+Z31+Z35</f>
        <v>0</v>
      </c>
      <c r="AA36" s="34">
        <f t="shared" ref="AA36" si="13">AA19+AA23+AA27+AA31+AA35</f>
        <v>0</v>
      </c>
      <c r="AB36" s="34">
        <f t="shared" ref="AB36" si="14">AB19+AB23+AB27+AB31+AB35</f>
        <v>0</v>
      </c>
      <c r="AC36" s="34">
        <f t="shared" ref="AC36" si="15">AC19+AC23+AC27+AC31+AC35</f>
        <v>0</v>
      </c>
      <c r="AD36" s="34">
        <f t="shared" ref="AD36" si="16">AD19+AD23+AD27+AD31+AD35</f>
        <v>0</v>
      </c>
      <c r="AE36" s="34">
        <f t="shared" ref="AE36" si="17">AE19+AE23+AE27+AE31+AE35</f>
        <v>0</v>
      </c>
      <c r="AF36" s="34">
        <f t="shared" ref="AF36" si="18">AF19+AF23+AF27+AF31+AF35</f>
        <v>0</v>
      </c>
      <c r="AG36" s="34">
        <f t="shared" ref="AG36" si="19">AG19+AG23+AG27+AG31+AG35</f>
        <v>0</v>
      </c>
    </row>
    <row r="37" spans="1:33" ht="20.100000000000001" customHeight="1" x14ac:dyDescent="0.25"/>
    <row r="38" spans="1:33" ht="20.100000000000001" customHeight="1" x14ac:dyDescent="0.25">
      <c r="B38" s="17" t="s">
        <v>422</v>
      </c>
    </row>
    <row r="39" spans="1:33" ht="20.100000000000001" customHeight="1" x14ac:dyDescent="0.25">
      <c r="B39" s="18"/>
    </row>
    <row r="40" spans="1:33" ht="20.100000000000001" customHeight="1" x14ac:dyDescent="0.25">
      <c r="B40" s="42" t="s">
        <v>423</v>
      </c>
      <c r="C40" s="42"/>
      <c r="D40" s="42"/>
      <c r="E40" s="42"/>
    </row>
    <row r="41" spans="1:33" ht="54.75" customHeight="1" x14ac:dyDescent="0.25">
      <c r="B41" s="44" t="s">
        <v>424</v>
      </c>
      <c r="C41" s="44"/>
      <c r="D41" s="44"/>
      <c r="E41" s="44"/>
    </row>
  </sheetData>
  <mergeCells count="15">
    <mergeCell ref="V13:AG13"/>
    <mergeCell ref="V15:AG15"/>
    <mergeCell ref="I6:O6"/>
    <mergeCell ref="I7:O7"/>
    <mergeCell ref="F13:G13"/>
    <mergeCell ref="I13:T13"/>
    <mergeCell ref="I15:T15"/>
    <mergeCell ref="I2:O2"/>
    <mergeCell ref="I3:O3"/>
    <mergeCell ref="I9:O9"/>
    <mergeCell ref="B41:E41"/>
    <mergeCell ref="B40:E40"/>
    <mergeCell ref="A10:B10"/>
    <mergeCell ref="A11:B11"/>
    <mergeCell ref="A14:A15"/>
  </mergeCells>
  <pageMargins left="0.7" right="0.7" top="0.75" bottom="0.75" header="0.3" footer="0.3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8A4D-F26F-44D4-929E-D32F666EFF16}">
  <dimension ref="B1:M145"/>
  <sheetViews>
    <sheetView workbookViewId="0"/>
  </sheetViews>
  <sheetFormatPr defaultColWidth="9.140625" defaultRowHeight="15" x14ac:dyDescent="0.25"/>
  <cols>
    <col min="3" max="3" width="49.28515625" style="5" customWidth="1"/>
    <col min="4" max="6" width="30.7109375" style="5" customWidth="1"/>
  </cols>
  <sheetData>
    <row r="1" spans="2:6" x14ac:dyDescent="0.25">
      <c r="B1" s="43" t="s">
        <v>504</v>
      </c>
      <c r="C1" s="43"/>
      <c r="D1" s="43"/>
      <c r="E1" s="43"/>
      <c r="F1" s="43"/>
    </row>
    <row r="3" spans="2:6" ht="21.95" customHeight="1" x14ac:dyDescent="0.25">
      <c r="E3" s="45" t="s">
        <v>411</v>
      </c>
      <c r="F3" s="45"/>
    </row>
    <row r="4" spans="2:6" s="10" customFormat="1" ht="35.1" customHeight="1" x14ac:dyDescent="0.25">
      <c r="B4" s="53" t="s">
        <v>425</v>
      </c>
      <c r="C4" s="11" t="s">
        <v>426</v>
      </c>
      <c r="D4" s="11" t="s">
        <v>414</v>
      </c>
      <c r="E4" s="11" t="s">
        <v>415</v>
      </c>
      <c r="F4" s="11" t="s">
        <v>416</v>
      </c>
    </row>
    <row r="5" spans="2:6" ht="20.100000000000001" customHeight="1" x14ac:dyDescent="0.25">
      <c r="B5" s="54"/>
      <c r="C5" s="13" t="s">
        <v>427</v>
      </c>
      <c r="D5" s="19">
        <v>10</v>
      </c>
      <c r="E5" s="15">
        <f>100*1/D5</f>
        <v>10</v>
      </c>
      <c r="F5" s="15">
        <f>E5*12</f>
        <v>120</v>
      </c>
    </row>
    <row r="6" spans="2:6" ht="20.100000000000001" customHeight="1" x14ac:dyDescent="0.25">
      <c r="B6" s="54"/>
      <c r="C6" s="13" t="s">
        <v>428</v>
      </c>
      <c r="D6" s="19">
        <v>2</v>
      </c>
      <c r="E6" s="15">
        <f t="shared" ref="E6:E21" si="0">100*1/D6</f>
        <v>50</v>
      </c>
      <c r="F6" s="15">
        <f t="shared" ref="F6:F21" si="1">E6*12</f>
        <v>600</v>
      </c>
    </row>
    <row r="7" spans="2:6" ht="20.100000000000001" customHeight="1" x14ac:dyDescent="0.25">
      <c r="B7" s="54"/>
      <c r="C7" s="13" t="s">
        <v>429</v>
      </c>
      <c r="D7" s="19">
        <v>2</v>
      </c>
      <c r="E7" s="15">
        <f t="shared" si="0"/>
        <v>50</v>
      </c>
      <c r="F7" s="15">
        <f t="shared" si="1"/>
        <v>600</v>
      </c>
    </row>
    <row r="8" spans="2:6" ht="20.100000000000001" customHeight="1" x14ac:dyDescent="0.25">
      <c r="B8" s="54"/>
      <c r="C8" s="13" t="s">
        <v>430</v>
      </c>
      <c r="D8" s="19">
        <v>5</v>
      </c>
      <c r="E8" s="15">
        <f t="shared" si="0"/>
        <v>20</v>
      </c>
      <c r="F8" s="15">
        <f t="shared" si="1"/>
        <v>240</v>
      </c>
    </row>
    <row r="9" spans="2:6" ht="20.100000000000001" customHeight="1" x14ac:dyDescent="0.25">
      <c r="B9" s="54"/>
      <c r="C9" s="13" t="s">
        <v>431</v>
      </c>
      <c r="D9" s="19">
        <v>5</v>
      </c>
      <c r="E9" s="15">
        <f t="shared" si="0"/>
        <v>20</v>
      </c>
      <c r="F9" s="15">
        <f t="shared" si="1"/>
        <v>240</v>
      </c>
    </row>
    <row r="10" spans="2:6" ht="20.100000000000001" customHeight="1" x14ac:dyDescent="0.25">
      <c r="B10" s="54"/>
      <c r="C10" s="13" t="s">
        <v>432</v>
      </c>
      <c r="D10" s="19">
        <v>10</v>
      </c>
      <c r="E10" s="15">
        <f t="shared" si="0"/>
        <v>10</v>
      </c>
      <c r="F10" s="15">
        <f t="shared" si="1"/>
        <v>120</v>
      </c>
    </row>
    <row r="11" spans="2:6" ht="20.100000000000001" customHeight="1" x14ac:dyDescent="0.25">
      <c r="B11" s="54"/>
      <c r="C11" s="13" t="s">
        <v>433</v>
      </c>
      <c r="D11" s="19">
        <v>5</v>
      </c>
      <c r="E11" s="15">
        <f t="shared" si="0"/>
        <v>20</v>
      </c>
      <c r="F11" s="15">
        <f t="shared" si="1"/>
        <v>240</v>
      </c>
    </row>
    <row r="12" spans="2:6" ht="20.100000000000001" customHeight="1" x14ac:dyDescent="0.25">
      <c r="B12" s="54"/>
      <c r="C12" s="13" t="s">
        <v>434</v>
      </c>
      <c r="D12" s="19">
        <v>5</v>
      </c>
      <c r="E12" s="15">
        <f t="shared" si="0"/>
        <v>20</v>
      </c>
      <c r="F12" s="15">
        <f t="shared" si="1"/>
        <v>240</v>
      </c>
    </row>
    <row r="13" spans="2:6" ht="20.100000000000001" customHeight="1" x14ac:dyDescent="0.25">
      <c r="B13" s="54"/>
      <c r="C13" s="13" t="s">
        <v>435</v>
      </c>
      <c r="D13" s="20">
        <v>3.3333330000000001</v>
      </c>
      <c r="E13" s="15">
        <f t="shared" si="0"/>
        <v>30.000003000000298</v>
      </c>
      <c r="F13" s="15">
        <f t="shared" si="1"/>
        <v>360.00003600000355</v>
      </c>
    </row>
    <row r="14" spans="2:6" ht="20.100000000000001" customHeight="1" x14ac:dyDescent="0.25">
      <c r="B14" s="54"/>
      <c r="C14" s="13" t="s">
        <v>436</v>
      </c>
      <c r="D14" s="19">
        <v>20</v>
      </c>
      <c r="E14" s="15">
        <f t="shared" si="0"/>
        <v>5</v>
      </c>
      <c r="F14" s="15">
        <f t="shared" si="1"/>
        <v>60</v>
      </c>
    </row>
    <row r="15" spans="2:6" ht="20.100000000000001" customHeight="1" x14ac:dyDescent="0.25">
      <c r="B15" s="54"/>
      <c r="C15" s="13" t="s">
        <v>437</v>
      </c>
      <c r="D15" s="20">
        <v>8.3333329999999997</v>
      </c>
      <c r="E15" s="15">
        <f t="shared" si="0"/>
        <v>12.00000048000002</v>
      </c>
      <c r="F15" s="15">
        <f t="shared" si="1"/>
        <v>144.00000576000025</v>
      </c>
    </row>
    <row r="16" spans="2:6" ht="20.100000000000001" customHeight="1" x14ac:dyDescent="0.25">
      <c r="B16" s="54"/>
      <c r="C16" s="13" t="s">
        <v>438</v>
      </c>
      <c r="D16" s="19">
        <v>5</v>
      </c>
      <c r="E16" s="15">
        <f t="shared" si="0"/>
        <v>20</v>
      </c>
      <c r="F16" s="15">
        <f t="shared" si="1"/>
        <v>240</v>
      </c>
    </row>
    <row r="17" spans="2:6" ht="20.100000000000001" customHeight="1" x14ac:dyDescent="0.25">
      <c r="B17" s="54"/>
      <c r="C17" s="13" t="s">
        <v>439</v>
      </c>
      <c r="D17" s="20">
        <v>3.3333330000000001</v>
      </c>
      <c r="E17" s="15">
        <f t="shared" si="0"/>
        <v>30.000003000000298</v>
      </c>
      <c r="F17" s="15">
        <f t="shared" si="1"/>
        <v>360.00003600000355</v>
      </c>
    </row>
    <row r="18" spans="2:6" ht="20.100000000000001" customHeight="1" x14ac:dyDescent="0.25">
      <c r="B18" s="54"/>
      <c r="C18" s="13" t="s">
        <v>440</v>
      </c>
      <c r="D18" s="19">
        <v>5</v>
      </c>
      <c r="E18" s="15">
        <f t="shared" si="0"/>
        <v>20</v>
      </c>
      <c r="F18" s="15">
        <f t="shared" si="1"/>
        <v>240</v>
      </c>
    </row>
    <row r="19" spans="2:6" ht="20.100000000000001" customHeight="1" x14ac:dyDescent="0.25">
      <c r="B19" s="54"/>
      <c r="C19" s="13" t="s">
        <v>441</v>
      </c>
      <c r="D19" s="19">
        <v>10</v>
      </c>
      <c r="E19" s="15">
        <f t="shared" si="0"/>
        <v>10</v>
      </c>
      <c r="F19" s="15">
        <f t="shared" si="1"/>
        <v>120</v>
      </c>
    </row>
    <row r="20" spans="2:6" ht="20.100000000000001" customHeight="1" x14ac:dyDescent="0.25">
      <c r="B20" s="54"/>
      <c r="C20" s="13" t="s">
        <v>442</v>
      </c>
      <c r="D20" s="20">
        <v>8.3333329999999997</v>
      </c>
      <c r="E20" s="15">
        <f t="shared" si="0"/>
        <v>12.00000048000002</v>
      </c>
      <c r="F20" s="15">
        <f t="shared" si="1"/>
        <v>144.00000576000025</v>
      </c>
    </row>
    <row r="21" spans="2:6" ht="20.100000000000001" customHeight="1" x14ac:dyDescent="0.25">
      <c r="B21" s="55"/>
      <c r="C21" s="13" t="s">
        <v>443</v>
      </c>
      <c r="D21" s="19">
        <v>5</v>
      </c>
      <c r="E21" s="15">
        <f t="shared" si="0"/>
        <v>20</v>
      </c>
      <c r="F21" s="15">
        <f t="shared" si="1"/>
        <v>240</v>
      </c>
    </row>
    <row r="23" spans="2:6" x14ac:dyDescent="0.25">
      <c r="B23" s="21" t="s">
        <v>444</v>
      </c>
    </row>
    <row r="25" spans="2:6" x14ac:dyDescent="0.25">
      <c r="B25" s="43" t="s">
        <v>503</v>
      </c>
      <c r="C25" s="43"/>
      <c r="D25" s="43"/>
      <c r="E25" s="43"/>
      <c r="F25" s="43"/>
    </row>
    <row r="27" spans="2:6" ht="21.95" customHeight="1" x14ac:dyDescent="0.25">
      <c r="E27" s="45" t="s">
        <v>411</v>
      </c>
      <c r="F27" s="45"/>
    </row>
    <row r="28" spans="2:6" ht="35.1" customHeight="1" x14ac:dyDescent="0.25">
      <c r="B28" s="53" t="s">
        <v>445</v>
      </c>
      <c r="C28" s="11" t="s">
        <v>426</v>
      </c>
      <c r="D28" s="11" t="s">
        <v>414</v>
      </c>
      <c r="E28" s="11" t="s">
        <v>415</v>
      </c>
      <c r="F28" s="11" t="s">
        <v>416</v>
      </c>
    </row>
    <row r="29" spans="2:6" ht="20.100000000000001" customHeight="1" x14ac:dyDescent="0.25">
      <c r="B29" s="54"/>
      <c r="C29" s="13" t="s">
        <v>446</v>
      </c>
      <c r="D29" s="19">
        <v>10</v>
      </c>
      <c r="E29" s="15">
        <f>100*1/D29</f>
        <v>10</v>
      </c>
      <c r="F29" s="15">
        <f>E29*12</f>
        <v>120</v>
      </c>
    </row>
    <row r="30" spans="2:6" ht="20.100000000000001" customHeight="1" x14ac:dyDescent="0.25">
      <c r="B30" s="54"/>
      <c r="C30" s="13" t="s">
        <v>447</v>
      </c>
      <c r="D30" s="22">
        <v>6.6666666699999997</v>
      </c>
      <c r="E30" s="15">
        <f t="shared" ref="E30:E50" si="2">100*1/D30</f>
        <v>14.999999992500001</v>
      </c>
      <c r="F30" s="15">
        <f t="shared" ref="F30:F50" si="3">E30*12</f>
        <v>179.99999991000001</v>
      </c>
    </row>
    <row r="31" spans="2:6" ht="20.100000000000001" customHeight="1" x14ac:dyDescent="0.25">
      <c r="B31" s="54"/>
      <c r="C31" s="13" t="s">
        <v>448</v>
      </c>
      <c r="D31" s="19">
        <v>10</v>
      </c>
      <c r="E31" s="15">
        <f t="shared" si="2"/>
        <v>10</v>
      </c>
      <c r="F31" s="15">
        <f t="shared" si="3"/>
        <v>120</v>
      </c>
    </row>
    <row r="32" spans="2:6" ht="20.100000000000001" customHeight="1" x14ac:dyDescent="0.25">
      <c r="B32" s="54"/>
      <c r="C32" s="13" t="s">
        <v>449</v>
      </c>
      <c r="D32" s="19">
        <v>10</v>
      </c>
      <c r="E32" s="15">
        <f t="shared" si="2"/>
        <v>10</v>
      </c>
      <c r="F32" s="15">
        <f t="shared" si="3"/>
        <v>120</v>
      </c>
    </row>
    <row r="33" spans="2:13" ht="20.100000000000001" customHeight="1" x14ac:dyDescent="0.25">
      <c r="B33" s="54"/>
      <c r="C33" s="13" t="s">
        <v>450</v>
      </c>
      <c r="D33" s="23">
        <v>7.1428571429999996</v>
      </c>
      <c r="E33" s="15">
        <f t="shared" si="2"/>
        <v>13.99999999972</v>
      </c>
      <c r="F33" s="15">
        <f t="shared" si="3"/>
        <v>167.99999999663999</v>
      </c>
    </row>
    <row r="34" spans="2:13" ht="20.100000000000001" customHeight="1" x14ac:dyDescent="0.25">
      <c r="B34" s="54"/>
      <c r="C34" s="13" t="s">
        <v>451</v>
      </c>
      <c r="D34" s="19">
        <v>5</v>
      </c>
      <c r="E34" s="15">
        <f t="shared" si="2"/>
        <v>20</v>
      </c>
      <c r="F34" s="15">
        <f t="shared" si="3"/>
        <v>240</v>
      </c>
    </row>
    <row r="35" spans="2:13" ht="20.100000000000001" customHeight="1" x14ac:dyDescent="0.25">
      <c r="B35" s="54"/>
      <c r="C35" s="13" t="s">
        <v>452</v>
      </c>
      <c r="D35" s="23">
        <v>7.1428571429999996</v>
      </c>
      <c r="E35" s="15">
        <f t="shared" si="2"/>
        <v>13.99999999972</v>
      </c>
      <c r="F35" s="15">
        <f t="shared" si="3"/>
        <v>167.99999999663999</v>
      </c>
    </row>
    <row r="36" spans="2:13" ht="20.100000000000001" customHeight="1" x14ac:dyDescent="0.25">
      <c r="B36" s="54"/>
      <c r="C36" s="13" t="s">
        <v>453</v>
      </c>
      <c r="D36" s="19">
        <v>10</v>
      </c>
      <c r="E36" s="15">
        <f t="shared" si="2"/>
        <v>10</v>
      </c>
      <c r="F36" s="15">
        <f t="shared" si="3"/>
        <v>120</v>
      </c>
    </row>
    <row r="37" spans="2:13" ht="20.100000000000001" customHeight="1" x14ac:dyDescent="0.25">
      <c r="B37" s="54"/>
      <c r="C37" s="13" t="s">
        <v>454</v>
      </c>
      <c r="D37" s="20">
        <v>10</v>
      </c>
      <c r="E37" s="15">
        <f t="shared" si="2"/>
        <v>10</v>
      </c>
      <c r="F37" s="15">
        <f t="shared" si="3"/>
        <v>120</v>
      </c>
      <c r="M37" s="24"/>
    </row>
    <row r="38" spans="2:13" ht="20.100000000000001" customHeight="1" x14ac:dyDescent="0.25">
      <c r="B38" s="54"/>
      <c r="C38" s="13" t="s">
        <v>455</v>
      </c>
      <c r="D38" s="19">
        <v>10</v>
      </c>
      <c r="E38" s="15">
        <f t="shared" si="2"/>
        <v>10</v>
      </c>
      <c r="F38" s="15">
        <f t="shared" si="3"/>
        <v>120</v>
      </c>
    </row>
    <row r="39" spans="2:13" ht="20.100000000000001" customHeight="1" x14ac:dyDescent="0.25">
      <c r="B39" s="54"/>
      <c r="C39" s="13" t="s">
        <v>456</v>
      </c>
      <c r="D39" s="19">
        <v>5</v>
      </c>
      <c r="E39" s="15">
        <f t="shared" si="2"/>
        <v>20</v>
      </c>
      <c r="F39" s="15">
        <f t="shared" si="3"/>
        <v>240</v>
      </c>
    </row>
    <row r="40" spans="2:13" ht="20.100000000000001" customHeight="1" x14ac:dyDescent="0.25">
      <c r="B40" s="54"/>
      <c r="C40" s="13" t="s">
        <v>457</v>
      </c>
      <c r="D40" s="22">
        <v>6.6666666699999997</v>
      </c>
      <c r="E40" s="15">
        <f t="shared" si="2"/>
        <v>14.999999992500001</v>
      </c>
      <c r="F40" s="15">
        <f t="shared" si="3"/>
        <v>179.99999991000001</v>
      </c>
    </row>
    <row r="41" spans="2:13" ht="20.100000000000001" customHeight="1" x14ac:dyDescent="0.25">
      <c r="B41" s="54"/>
      <c r="C41" s="13" t="s">
        <v>458</v>
      </c>
      <c r="D41" s="22">
        <v>8.3333333330000006</v>
      </c>
      <c r="E41" s="15">
        <f t="shared" si="2"/>
        <v>12.00000000048</v>
      </c>
      <c r="F41" s="15">
        <f t="shared" si="3"/>
        <v>144.00000000576</v>
      </c>
    </row>
    <row r="42" spans="2:13" ht="20.100000000000001" customHeight="1" x14ac:dyDescent="0.25">
      <c r="B42" s="54"/>
      <c r="C42" s="13" t="s">
        <v>459</v>
      </c>
      <c r="D42" s="23">
        <v>7.1428571429999996</v>
      </c>
      <c r="E42" s="15">
        <f t="shared" si="2"/>
        <v>13.99999999972</v>
      </c>
      <c r="F42" s="15">
        <f t="shared" si="3"/>
        <v>167.99999999663999</v>
      </c>
    </row>
    <row r="43" spans="2:13" ht="20.100000000000001" customHeight="1" x14ac:dyDescent="0.25">
      <c r="B43" s="54"/>
      <c r="C43" s="13" t="s">
        <v>460</v>
      </c>
      <c r="D43" s="23">
        <v>5</v>
      </c>
      <c r="E43" s="15">
        <f t="shared" si="2"/>
        <v>20</v>
      </c>
      <c r="F43" s="15">
        <f t="shared" si="3"/>
        <v>240</v>
      </c>
    </row>
    <row r="44" spans="2:13" ht="20.100000000000001" customHeight="1" x14ac:dyDescent="0.25">
      <c r="B44" s="54"/>
      <c r="C44" s="13" t="s">
        <v>461</v>
      </c>
      <c r="D44" s="19">
        <v>12.5</v>
      </c>
      <c r="E44" s="15">
        <f t="shared" si="2"/>
        <v>8</v>
      </c>
      <c r="F44" s="15">
        <f t="shared" si="3"/>
        <v>96</v>
      </c>
    </row>
    <row r="45" spans="2:13" ht="20.100000000000001" customHeight="1" x14ac:dyDescent="0.25">
      <c r="B45" s="54"/>
      <c r="C45" s="13" t="s">
        <v>462</v>
      </c>
      <c r="D45" s="19">
        <v>10</v>
      </c>
      <c r="E45" s="15">
        <f t="shared" si="2"/>
        <v>10</v>
      </c>
      <c r="F45" s="15">
        <f t="shared" si="3"/>
        <v>120</v>
      </c>
    </row>
    <row r="46" spans="2:13" ht="20.100000000000001" customHeight="1" x14ac:dyDescent="0.25">
      <c r="B46" s="54"/>
      <c r="C46" s="13" t="s">
        <v>463</v>
      </c>
      <c r="D46" s="22">
        <v>6.6666666699999997</v>
      </c>
      <c r="E46" s="15">
        <f t="shared" si="2"/>
        <v>14.999999992500001</v>
      </c>
      <c r="F46" s="15">
        <f t="shared" si="3"/>
        <v>179.99999991000001</v>
      </c>
    </row>
    <row r="47" spans="2:13" ht="20.100000000000001" customHeight="1" x14ac:dyDescent="0.25">
      <c r="B47" s="54"/>
      <c r="C47" s="13" t="s">
        <v>464</v>
      </c>
      <c r="D47" s="19">
        <v>12.5</v>
      </c>
      <c r="E47" s="15">
        <f t="shared" si="2"/>
        <v>8</v>
      </c>
      <c r="F47" s="15">
        <f t="shared" si="3"/>
        <v>96</v>
      </c>
    </row>
    <row r="48" spans="2:13" ht="20.100000000000001" customHeight="1" x14ac:dyDescent="0.25">
      <c r="B48" s="54"/>
      <c r="C48" s="13" t="s">
        <v>465</v>
      </c>
      <c r="D48" s="19">
        <v>25</v>
      </c>
      <c r="E48" s="15">
        <f t="shared" si="2"/>
        <v>4</v>
      </c>
      <c r="F48" s="15">
        <f t="shared" si="3"/>
        <v>48</v>
      </c>
    </row>
    <row r="49" spans="2:6" ht="20.100000000000001" customHeight="1" x14ac:dyDescent="0.25">
      <c r="B49" s="54"/>
      <c r="C49" s="13" t="s">
        <v>466</v>
      </c>
      <c r="D49" s="25">
        <v>16.666666666699999</v>
      </c>
      <c r="E49" s="15">
        <f t="shared" si="2"/>
        <v>5.9999999999879998</v>
      </c>
      <c r="F49" s="15">
        <f t="shared" si="3"/>
        <v>71.999999999856001</v>
      </c>
    </row>
    <row r="50" spans="2:6" ht="20.100000000000001" customHeight="1" x14ac:dyDescent="0.25">
      <c r="B50" s="55"/>
      <c r="C50" s="13" t="s">
        <v>467</v>
      </c>
      <c r="D50" s="19">
        <v>10</v>
      </c>
      <c r="E50" s="15">
        <f t="shared" si="2"/>
        <v>10</v>
      </c>
      <c r="F50" s="15">
        <f t="shared" si="3"/>
        <v>120</v>
      </c>
    </row>
    <row r="52" spans="2:6" x14ac:dyDescent="0.25">
      <c r="B52" s="21" t="s">
        <v>444</v>
      </c>
    </row>
    <row r="54" spans="2:6" x14ac:dyDescent="0.25">
      <c r="B54" s="43" t="s">
        <v>502</v>
      </c>
      <c r="C54" s="43"/>
      <c r="D54" s="43"/>
      <c r="E54" s="43"/>
      <c r="F54" s="43"/>
    </row>
    <row r="56" spans="2:6" ht="21.95" customHeight="1" x14ac:dyDescent="0.25">
      <c r="E56" s="45" t="s">
        <v>411</v>
      </c>
      <c r="F56" s="45"/>
    </row>
    <row r="57" spans="2:6" ht="35.1" customHeight="1" x14ac:dyDescent="0.25">
      <c r="B57" s="53" t="s">
        <v>468</v>
      </c>
      <c r="C57" s="11" t="s">
        <v>426</v>
      </c>
      <c r="D57" s="11" t="s">
        <v>414</v>
      </c>
      <c r="E57" s="11" t="s">
        <v>415</v>
      </c>
      <c r="F57" s="11" t="s">
        <v>416</v>
      </c>
    </row>
    <row r="58" spans="2:6" ht="20.100000000000001" customHeight="1" x14ac:dyDescent="0.25">
      <c r="B58" s="54"/>
      <c r="C58" s="13" t="s">
        <v>469</v>
      </c>
      <c r="D58" s="19">
        <v>20</v>
      </c>
      <c r="E58" s="15">
        <f>100*1/D58</f>
        <v>5</v>
      </c>
      <c r="F58" s="15">
        <f>E58*12</f>
        <v>60</v>
      </c>
    </row>
    <row r="59" spans="2:6" ht="20.100000000000001" customHeight="1" x14ac:dyDescent="0.25">
      <c r="B59" s="54"/>
      <c r="C59" s="13" t="s">
        <v>470</v>
      </c>
      <c r="D59" s="19">
        <v>20</v>
      </c>
      <c r="E59" s="15">
        <f t="shared" ref="E59:E89" si="4">100*1/D59</f>
        <v>5</v>
      </c>
      <c r="F59" s="15">
        <f t="shared" ref="F59:F89" si="5">E59*12</f>
        <v>60</v>
      </c>
    </row>
    <row r="60" spans="2:6" ht="20.100000000000001" customHeight="1" x14ac:dyDescent="0.25">
      <c r="B60" s="54"/>
      <c r="C60" s="13" t="s">
        <v>471</v>
      </c>
      <c r="D60" s="19">
        <v>12.5</v>
      </c>
      <c r="E60" s="15">
        <f t="shared" si="4"/>
        <v>8</v>
      </c>
      <c r="F60" s="15">
        <f t="shared" si="5"/>
        <v>96</v>
      </c>
    </row>
    <row r="61" spans="2:6" ht="20.100000000000001" customHeight="1" x14ac:dyDescent="0.25">
      <c r="B61" s="54"/>
      <c r="C61" s="13" t="s">
        <v>472</v>
      </c>
      <c r="D61" s="19">
        <v>12.5</v>
      </c>
      <c r="E61" s="15">
        <f t="shared" si="4"/>
        <v>8</v>
      </c>
      <c r="F61" s="15">
        <f t="shared" si="5"/>
        <v>96</v>
      </c>
    </row>
    <row r="62" spans="2:6" ht="20.100000000000001" customHeight="1" x14ac:dyDescent="0.25">
      <c r="B62" s="54"/>
      <c r="C62" s="13" t="s">
        <v>473</v>
      </c>
      <c r="D62" s="22">
        <v>14.28571429</v>
      </c>
      <c r="E62" s="15">
        <f t="shared" si="4"/>
        <v>6.9999999978999998</v>
      </c>
      <c r="F62" s="15">
        <f t="shared" si="5"/>
        <v>83.999999974800005</v>
      </c>
    </row>
    <row r="63" spans="2:6" ht="20.100000000000001" customHeight="1" x14ac:dyDescent="0.25">
      <c r="B63" s="54"/>
      <c r="C63" s="13" t="s">
        <v>474</v>
      </c>
      <c r="D63" s="19">
        <v>12.5</v>
      </c>
      <c r="E63" s="15">
        <f t="shared" si="4"/>
        <v>8</v>
      </c>
      <c r="F63" s="15">
        <f t="shared" si="5"/>
        <v>96</v>
      </c>
    </row>
    <row r="64" spans="2:6" ht="20.100000000000001" customHeight="1" x14ac:dyDescent="0.25">
      <c r="B64" s="54"/>
      <c r="C64" s="13" t="s">
        <v>475</v>
      </c>
      <c r="D64" s="23">
        <v>12.5</v>
      </c>
      <c r="E64" s="15">
        <f t="shared" si="4"/>
        <v>8</v>
      </c>
      <c r="F64" s="15">
        <f t="shared" si="5"/>
        <v>96</v>
      </c>
    </row>
    <row r="65" spans="2:13" ht="20.100000000000001" customHeight="1" x14ac:dyDescent="0.25">
      <c r="B65" s="54"/>
      <c r="C65" s="13" t="s">
        <v>476</v>
      </c>
      <c r="D65" s="19">
        <v>25</v>
      </c>
      <c r="E65" s="15">
        <f t="shared" si="4"/>
        <v>4</v>
      </c>
      <c r="F65" s="15">
        <f t="shared" si="5"/>
        <v>48</v>
      </c>
    </row>
    <row r="66" spans="2:13" ht="20.100000000000001" customHeight="1" x14ac:dyDescent="0.25">
      <c r="B66" s="54"/>
      <c r="C66" s="13" t="s">
        <v>477</v>
      </c>
      <c r="D66" s="22">
        <v>33.333333330000002</v>
      </c>
      <c r="E66" s="15">
        <f t="shared" si="4"/>
        <v>3.0000000003</v>
      </c>
      <c r="F66" s="15">
        <f t="shared" si="5"/>
        <v>36.0000000036</v>
      </c>
      <c r="M66" s="24"/>
    </row>
    <row r="67" spans="2:13" ht="20.100000000000001" customHeight="1" x14ac:dyDescent="0.25">
      <c r="B67" s="54"/>
      <c r="C67" s="13" t="s">
        <v>478</v>
      </c>
      <c r="D67" s="22">
        <v>33.333333330000002</v>
      </c>
      <c r="E67" s="15">
        <f t="shared" si="4"/>
        <v>3.0000000003</v>
      </c>
      <c r="F67" s="15">
        <f t="shared" si="5"/>
        <v>36.0000000036</v>
      </c>
    </row>
    <row r="68" spans="2:13" ht="20.100000000000001" customHeight="1" x14ac:dyDescent="0.25">
      <c r="B68" s="54"/>
      <c r="C68" s="13" t="s">
        <v>479</v>
      </c>
      <c r="D68" s="22">
        <v>33.333333330000002</v>
      </c>
      <c r="E68" s="15">
        <f t="shared" si="4"/>
        <v>3.0000000003</v>
      </c>
      <c r="F68" s="15">
        <f t="shared" si="5"/>
        <v>36.0000000036</v>
      </c>
    </row>
    <row r="69" spans="2:13" ht="20.100000000000001" customHeight="1" x14ac:dyDescent="0.25">
      <c r="B69" s="54"/>
      <c r="C69" s="13" t="s">
        <v>480</v>
      </c>
      <c r="D69" s="22">
        <v>33.333333330000002</v>
      </c>
      <c r="E69" s="15">
        <f t="shared" si="4"/>
        <v>3.0000000003</v>
      </c>
      <c r="F69" s="15">
        <f t="shared" si="5"/>
        <v>36.0000000036</v>
      </c>
    </row>
    <row r="70" spans="2:13" ht="20.100000000000001" customHeight="1" x14ac:dyDescent="0.25">
      <c r="B70" s="54"/>
      <c r="C70" s="13" t="s">
        <v>481</v>
      </c>
      <c r="D70" s="22">
        <v>33.333333330000002</v>
      </c>
      <c r="E70" s="15">
        <f t="shared" si="4"/>
        <v>3.0000000003</v>
      </c>
      <c r="F70" s="15">
        <f t="shared" si="5"/>
        <v>36.0000000036</v>
      </c>
    </row>
    <row r="71" spans="2:13" ht="20.100000000000001" customHeight="1" x14ac:dyDescent="0.25">
      <c r="B71" s="54"/>
      <c r="C71" s="13" t="s">
        <v>482</v>
      </c>
      <c r="D71" s="22">
        <v>33.333333330000002</v>
      </c>
      <c r="E71" s="15">
        <f t="shared" si="4"/>
        <v>3.0000000003</v>
      </c>
      <c r="F71" s="15">
        <f t="shared" si="5"/>
        <v>36.0000000036</v>
      </c>
    </row>
    <row r="72" spans="2:13" ht="20.100000000000001" customHeight="1" x14ac:dyDescent="0.25">
      <c r="B72" s="54"/>
      <c r="C72" s="13" t="s">
        <v>483</v>
      </c>
      <c r="D72" s="22">
        <v>16.666666670000001</v>
      </c>
      <c r="E72" s="15">
        <f t="shared" si="4"/>
        <v>5.9999999987999999</v>
      </c>
      <c r="F72" s="15">
        <f t="shared" si="5"/>
        <v>71.999999985599999</v>
      </c>
    </row>
    <row r="73" spans="2:13" ht="20.100000000000001" customHeight="1" x14ac:dyDescent="0.25">
      <c r="B73" s="54"/>
      <c r="C73" s="13" t="s">
        <v>484</v>
      </c>
      <c r="D73" s="19">
        <v>25</v>
      </c>
      <c r="E73" s="15">
        <f t="shared" si="4"/>
        <v>4</v>
      </c>
      <c r="F73" s="15">
        <f t="shared" si="5"/>
        <v>48</v>
      </c>
    </row>
    <row r="74" spans="2:13" ht="20.100000000000001" customHeight="1" x14ac:dyDescent="0.25">
      <c r="B74" s="54"/>
      <c r="C74" s="13" t="s">
        <v>485</v>
      </c>
      <c r="D74" s="19">
        <v>20</v>
      </c>
      <c r="E74" s="15">
        <f t="shared" si="4"/>
        <v>5</v>
      </c>
      <c r="F74" s="15">
        <f t="shared" si="5"/>
        <v>60</v>
      </c>
    </row>
    <row r="75" spans="2:13" ht="20.100000000000001" customHeight="1" x14ac:dyDescent="0.25">
      <c r="B75" s="54"/>
      <c r="C75" s="13" t="s">
        <v>486</v>
      </c>
      <c r="D75" s="19">
        <v>12.5</v>
      </c>
      <c r="E75" s="15">
        <f t="shared" si="4"/>
        <v>8</v>
      </c>
      <c r="F75" s="15">
        <f t="shared" si="5"/>
        <v>96</v>
      </c>
    </row>
    <row r="76" spans="2:13" ht="20.100000000000001" customHeight="1" x14ac:dyDescent="0.25">
      <c r="B76" s="54"/>
      <c r="C76" s="13" t="s">
        <v>487</v>
      </c>
      <c r="D76" s="22">
        <v>14.28571429</v>
      </c>
      <c r="E76" s="15">
        <f t="shared" si="4"/>
        <v>6.9999999978999998</v>
      </c>
      <c r="F76" s="15">
        <f t="shared" si="5"/>
        <v>83.999999974800005</v>
      </c>
    </row>
    <row r="77" spans="2:13" ht="20.100000000000001" customHeight="1" x14ac:dyDescent="0.25">
      <c r="B77" s="54"/>
      <c r="C77" s="13" t="s">
        <v>488</v>
      </c>
      <c r="D77" s="19">
        <v>25</v>
      </c>
      <c r="E77" s="15">
        <f t="shared" si="4"/>
        <v>4</v>
      </c>
      <c r="F77" s="15">
        <f t="shared" si="5"/>
        <v>48</v>
      </c>
    </row>
    <row r="78" spans="2:13" ht="20.100000000000001" customHeight="1" x14ac:dyDescent="0.25">
      <c r="B78" s="54"/>
      <c r="C78" s="13" t="s">
        <v>489</v>
      </c>
      <c r="D78" s="19">
        <v>12.5</v>
      </c>
      <c r="E78" s="15">
        <f t="shared" si="4"/>
        <v>8</v>
      </c>
      <c r="F78" s="15">
        <f t="shared" si="5"/>
        <v>96</v>
      </c>
    </row>
    <row r="79" spans="2:13" ht="20.100000000000001" customHeight="1" x14ac:dyDescent="0.25">
      <c r="B79" s="54"/>
      <c r="C79" s="13" t="s">
        <v>490</v>
      </c>
      <c r="D79" s="19">
        <v>20</v>
      </c>
      <c r="E79" s="15">
        <f t="shared" si="4"/>
        <v>5</v>
      </c>
      <c r="F79" s="15">
        <f t="shared" si="5"/>
        <v>60</v>
      </c>
    </row>
    <row r="80" spans="2:13" ht="20.100000000000001" customHeight="1" x14ac:dyDescent="0.25">
      <c r="B80" s="54"/>
      <c r="C80" s="13" t="s">
        <v>491</v>
      </c>
      <c r="D80" s="19">
        <v>20</v>
      </c>
      <c r="E80" s="15">
        <f t="shared" si="4"/>
        <v>5</v>
      </c>
      <c r="F80" s="15">
        <f t="shared" si="5"/>
        <v>60</v>
      </c>
    </row>
    <row r="81" spans="2:6" ht="20.100000000000001" customHeight="1" x14ac:dyDescent="0.25">
      <c r="B81" s="54"/>
      <c r="C81" s="13" t="s">
        <v>492</v>
      </c>
      <c r="D81" s="19">
        <v>12.5</v>
      </c>
      <c r="E81" s="15">
        <f t="shared" si="4"/>
        <v>8</v>
      </c>
      <c r="F81" s="15">
        <f t="shared" si="5"/>
        <v>96</v>
      </c>
    </row>
    <row r="82" spans="2:6" ht="20.100000000000001" customHeight="1" x14ac:dyDescent="0.25">
      <c r="B82" s="54"/>
      <c r="C82" s="13" t="s">
        <v>493</v>
      </c>
      <c r="D82" s="19">
        <v>20</v>
      </c>
      <c r="E82" s="15">
        <f t="shared" si="4"/>
        <v>5</v>
      </c>
      <c r="F82" s="15">
        <f t="shared" si="5"/>
        <v>60</v>
      </c>
    </row>
    <row r="83" spans="2:6" ht="20.100000000000001" customHeight="1" x14ac:dyDescent="0.25">
      <c r="B83" s="54"/>
      <c r="C83" s="13" t="s">
        <v>494</v>
      </c>
      <c r="D83" s="19">
        <v>12.5</v>
      </c>
      <c r="E83" s="15">
        <f t="shared" si="4"/>
        <v>8</v>
      </c>
      <c r="F83" s="15">
        <f t="shared" si="5"/>
        <v>96</v>
      </c>
    </row>
    <row r="84" spans="2:6" ht="20.100000000000001" customHeight="1" x14ac:dyDescent="0.25">
      <c r="B84" s="54"/>
      <c r="C84" s="13" t="s">
        <v>495</v>
      </c>
      <c r="D84" s="19">
        <v>25</v>
      </c>
      <c r="E84" s="15">
        <f t="shared" si="4"/>
        <v>4</v>
      </c>
      <c r="F84" s="15">
        <f t="shared" si="5"/>
        <v>48</v>
      </c>
    </row>
    <row r="85" spans="2:6" ht="20.100000000000001" customHeight="1" x14ac:dyDescent="0.25">
      <c r="B85" s="54"/>
      <c r="C85" s="13" t="s">
        <v>496</v>
      </c>
      <c r="D85" s="22">
        <v>14.28571429</v>
      </c>
      <c r="E85" s="15">
        <f t="shared" si="4"/>
        <v>6.9999999978999998</v>
      </c>
      <c r="F85" s="15">
        <f t="shared" si="5"/>
        <v>83.999999974800005</v>
      </c>
    </row>
    <row r="86" spans="2:6" ht="20.100000000000001" customHeight="1" x14ac:dyDescent="0.25">
      <c r="B86" s="54"/>
      <c r="C86" s="13" t="s">
        <v>497</v>
      </c>
      <c r="D86" s="19">
        <v>12.5</v>
      </c>
      <c r="E86" s="15">
        <f t="shared" si="4"/>
        <v>8</v>
      </c>
      <c r="F86" s="15">
        <f t="shared" si="5"/>
        <v>96</v>
      </c>
    </row>
    <row r="87" spans="2:6" ht="20.100000000000001" customHeight="1" x14ac:dyDescent="0.25">
      <c r="B87" s="54"/>
      <c r="C87" s="13" t="s">
        <v>498</v>
      </c>
      <c r="D87" s="22">
        <v>14.28571429</v>
      </c>
      <c r="E87" s="15">
        <f t="shared" si="4"/>
        <v>6.9999999978999998</v>
      </c>
      <c r="F87" s="15">
        <f t="shared" si="5"/>
        <v>83.999999974800005</v>
      </c>
    </row>
    <row r="88" spans="2:6" ht="20.100000000000001" customHeight="1" x14ac:dyDescent="0.25">
      <c r="B88" s="54"/>
      <c r="C88" s="13" t="s">
        <v>499</v>
      </c>
      <c r="D88" s="22">
        <v>14.28571429</v>
      </c>
      <c r="E88" s="15">
        <f t="shared" si="4"/>
        <v>6.9999999978999998</v>
      </c>
      <c r="F88" s="15">
        <f t="shared" si="5"/>
        <v>83.999999974800005</v>
      </c>
    </row>
    <row r="89" spans="2:6" ht="20.100000000000001" customHeight="1" x14ac:dyDescent="0.25">
      <c r="B89" s="55"/>
      <c r="C89" s="13" t="s">
        <v>500</v>
      </c>
      <c r="D89" s="22">
        <v>14.28571429</v>
      </c>
      <c r="E89" s="15">
        <f t="shared" si="4"/>
        <v>6.9999999978999998</v>
      </c>
      <c r="F89" s="15">
        <f t="shared" si="5"/>
        <v>83.999999974800005</v>
      </c>
    </row>
    <row r="91" spans="2:6" x14ac:dyDescent="0.25">
      <c r="B91" s="21" t="s">
        <v>501</v>
      </c>
    </row>
    <row r="93" spans="2:6" x14ac:dyDescent="0.25">
      <c r="B93" s="43" t="s">
        <v>522</v>
      </c>
      <c r="C93" s="43"/>
      <c r="D93" s="43"/>
      <c r="E93" s="43"/>
      <c r="F93" s="43"/>
    </row>
    <row r="95" spans="2:6" ht="21.95" customHeight="1" x14ac:dyDescent="0.25">
      <c r="E95" s="45" t="s">
        <v>411</v>
      </c>
      <c r="F95" s="45"/>
    </row>
    <row r="96" spans="2:6" ht="35.1" customHeight="1" x14ac:dyDescent="0.25">
      <c r="B96" s="53" t="s">
        <v>505</v>
      </c>
      <c r="C96" s="11" t="s">
        <v>426</v>
      </c>
      <c r="D96" s="11" t="s">
        <v>414</v>
      </c>
      <c r="E96" s="11" t="s">
        <v>415</v>
      </c>
      <c r="F96" s="11" t="s">
        <v>416</v>
      </c>
    </row>
    <row r="97" spans="2:13" ht="20.100000000000001" customHeight="1" x14ac:dyDescent="0.25">
      <c r="B97" s="54"/>
      <c r="C97" s="13" t="s">
        <v>506</v>
      </c>
      <c r="D97" s="19">
        <v>20</v>
      </c>
      <c r="E97" s="15">
        <f>100*1/D97</f>
        <v>5</v>
      </c>
      <c r="F97" s="15">
        <f>E97*12</f>
        <v>60</v>
      </c>
    </row>
    <row r="98" spans="2:13" ht="20.100000000000001" customHeight="1" x14ac:dyDescent="0.25">
      <c r="B98" s="54"/>
      <c r="C98" s="13" t="s">
        <v>507</v>
      </c>
      <c r="D98" s="23">
        <v>7.1428571429999996</v>
      </c>
      <c r="E98" s="15">
        <f t="shared" ref="E98:E112" si="6">100*1/D98</f>
        <v>13.99999999972</v>
      </c>
      <c r="F98" s="15">
        <f t="shared" ref="F98:F112" si="7">E98*12</f>
        <v>167.99999999663999</v>
      </c>
    </row>
    <row r="99" spans="2:13" ht="20.100000000000001" customHeight="1" x14ac:dyDescent="0.25">
      <c r="B99" s="54"/>
      <c r="C99" s="13" t="s">
        <v>508</v>
      </c>
      <c r="D99" s="19">
        <v>10</v>
      </c>
      <c r="E99" s="15">
        <f t="shared" si="6"/>
        <v>10</v>
      </c>
      <c r="F99" s="15">
        <f t="shared" si="7"/>
        <v>120</v>
      </c>
    </row>
    <row r="100" spans="2:13" ht="20.100000000000001" customHeight="1" x14ac:dyDescent="0.25">
      <c r="B100" s="54"/>
      <c r="C100" s="13" t="s">
        <v>509</v>
      </c>
      <c r="D100" s="19">
        <v>12.5</v>
      </c>
      <c r="E100" s="15">
        <f t="shared" si="6"/>
        <v>8</v>
      </c>
      <c r="F100" s="15">
        <f t="shared" si="7"/>
        <v>96</v>
      </c>
    </row>
    <row r="101" spans="2:13" ht="20.100000000000001" customHeight="1" x14ac:dyDescent="0.25">
      <c r="B101" s="54"/>
      <c r="C101" s="13" t="s">
        <v>510</v>
      </c>
      <c r="D101" s="19">
        <v>25</v>
      </c>
      <c r="E101" s="15">
        <f t="shared" si="6"/>
        <v>4</v>
      </c>
      <c r="F101" s="15">
        <f t="shared" si="7"/>
        <v>48</v>
      </c>
    </row>
    <row r="102" spans="2:13" ht="20.100000000000001" customHeight="1" x14ac:dyDescent="0.25">
      <c r="B102" s="54"/>
      <c r="C102" s="13" t="s">
        <v>511</v>
      </c>
      <c r="D102" s="22">
        <v>16.666666670000001</v>
      </c>
      <c r="E102" s="15">
        <f t="shared" si="6"/>
        <v>5.9999999987999999</v>
      </c>
      <c r="F102" s="15">
        <f t="shared" si="7"/>
        <v>71.999999985599999</v>
      </c>
    </row>
    <row r="103" spans="2:13" ht="20.100000000000001" customHeight="1" x14ac:dyDescent="0.25">
      <c r="B103" s="54"/>
      <c r="C103" s="13" t="s">
        <v>512</v>
      </c>
      <c r="D103" s="19">
        <v>4</v>
      </c>
      <c r="E103" s="15">
        <f t="shared" si="6"/>
        <v>25</v>
      </c>
      <c r="F103" s="15">
        <f t="shared" si="7"/>
        <v>300</v>
      </c>
    </row>
    <row r="104" spans="2:13" ht="20.100000000000001" customHeight="1" x14ac:dyDescent="0.25">
      <c r="B104" s="54"/>
      <c r="C104" s="13" t="s">
        <v>513</v>
      </c>
      <c r="D104" s="19">
        <v>12.5</v>
      </c>
      <c r="E104" s="15">
        <f t="shared" si="6"/>
        <v>8</v>
      </c>
      <c r="F104" s="15">
        <f t="shared" si="7"/>
        <v>96</v>
      </c>
    </row>
    <row r="105" spans="2:13" ht="20.100000000000001" customHeight="1" x14ac:dyDescent="0.25">
      <c r="B105" s="54"/>
      <c r="C105" s="13" t="s">
        <v>514</v>
      </c>
      <c r="D105" s="19">
        <v>4</v>
      </c>
      <c r="E105" s="15">
        <f t="shared" si="6"/>
        <v>25</v>
      </c>
      <c r="F105" s="15">
        <f t="shared" si="7"/>
        <v>300</v>
      </c>
      <c r="M105" s="24"/>
    </row>
    <row r="106" spans="2:13" ht="20.100000000000001" customHeight="1" x14ac:dyDescent="0.25">
      <c r="B106" s="54"/>
      <c r="C106" s="13" t="s">
        <v>515</v>
      </c>
      <c r="D106" s="19">
        <v>10</v>
      </c>
      <c r="E106" s="15">
        <f t="shared" si="6"/>
        <v>10</v>
      </c>
      <c r="F106" s="15">
        <f t="shared" si="7"/>
        <v>120</v>
      </c>
    </row>
    <row r="107" spans="2:13" ht="20.100000000000001" customHeight="1" x14ac:dyDescent="0.25">
      <c r="B107" s="54"/>
      <c r="C107" s="13" t="s">
        <v>516</v>
      </c>
      <c r="D107" s="19">
        <v>12.5</v>
      </c>
      <c r="E107" s="15">
        <f t="shared" si="6"/>
        <v>8</v>
      </c>
      <c r="F107" s="15">
        <f t="shared" si="7"/>
        <v>96</v>
      </c>
    </row>
    <row r="108" spans="2:13" ht="20.100000000000001" customHeight="1" x14ac:dyDescent="0.25">
      <c r="B108" s="54"/>
      <c r="C108" s="13" t="s">
        <v>517</v>
      </c>
      <c r="D108" s="19">
        <v>4</v>
      </c>
      <c r="E108" s="15">
        <f t="shared" si="6"/>
        <v>25</v>
      </c>
      <c r="F108" s="15">
        <f t="shared" si="7"/>
        <v>300</v>
      </c>
    </row>
    <row r="109" spans="2:13" ht="20.100000000000001" customHeight="1" x14ac:dyDescent="0.25">
      <c r="B109" s="54"/>
      <c r="C109" s="13" t="s">
        <v>518</v>
      </c>
      <c r="D109" s="22">
        <v>14.28571429</v>
      </c>
      <c r="E109" s="15">
        <f t="shared" si="6"/>
        <v>6.9999999978999998</v>
      </c>
      <c r="F109" s="15">
        <f t="shared" si="7"/>
        <v>83.999999974800005</v>
      </c>
    </row>
    <row r="110" spans="2:13" ht="20.100000000000001" customHeight="1" x14ac:dyDescent="0.25">
      <c r="B110" s="54"/>
      <c r="C110" s="13" t="s">
        <v>519</v>
      </c>
      <c r="D110" s="19">
        <v>20</v>
      </c>
      <c r="E110" s="15">
        <f t="shared" si="6"/>
        <v>5</v>
      </c>
      <c r="F110" s="15">
        <f t="shared" si="7"/>
        <v>60</v>
      </c>
    </row>
    <row r="111" spans="2:13" ht="20.100000000000001" customHeight="1" x14ac:dyDescent="0.25">
      <c r="B111" s="54"/>
      <c r="C111" s="13" t="s">
        <v>520</v>
      </c>
      <c r="D111" s="19">
        <v>25</v>
      </c>
      <c r="E111" s="15">
        <f t="shared" si="6"/>
        <v>4</v>
      </c>
      <c r="F111" s="15">
        <f t="shared" si="7"/>
        <v>48</v>
      </c>
    </row>
    <row r="112" spans="2:13" ht="20.100000000000001" customHeight="1" x14ac:dyDescent="0.25">
      <c r="B112" s="55"/>
      <c r="C112" s="13" t="s">
        <v>521</v>
      </c>
      <c r="D112" s="22">
        <v>16.666666670000001</v>
      </c>
      <c r="E112" s="15">
        <f t="shared" si="6"/>
        <v>5.9999999987999999</v>
      </c>
      <c r="F112" s="15">
        <f t="shared" si="7"/>
        <v>71.999999985599999</v>
      </c>
    </row>
    <row r="114" spans="2:13" x14ac:dyDescent="0.25">
      <c r="B114" s="21" t="s">
        <v>444</v>
      </c>
    </row>
    <row r="116" spans="2:13" x14ac:dyDescent="0.25">
      <c r="B116" s="43" t="s">
        <v>537</v>
      </c>
      <c r="C116" s="43"/>
      <c r="D116" s="43"/>
      <c r="E116" s="43"/>
      <c r="F116" s="43"/>
    </row>
    <row r="118" spans="2:13" ht="21.95" customHeight="1" x14ac:dyDescent="0.25">
      <c r="E118" s="45" t="s">
        <v>411</v>
      </c>
      <c r="F118" s="45"/>
    </row>
    <row r="119" spans="2:13" ht="35.1" customHeight="1" x14ac:dyDescent="0.25">
      <c r="B119" s="53" t="s">
        <v>523</v>
      </c>
      <c r="C119" s="11" t="s">
        <v>426</v>
      </c>
      <c r="D119" s="11" t="s">
        <v>414</v>
      </c>
      <c r="E119" s="11" t="s">
        <v>415</v>
      </c>
      <c r="F119" s="11" t="s">
        <v>416</v>
      </c>
    </row>
    <row r="120" spans="2:13" ht="20.100000000000001" customHeight="1" x14ac:dyDescent="0.25">
      <c r="B120" s="54"/>
      <c r="C120" s="13" t="s">
        <v>524</v>
      </c>
      <c r="D120" s="19">
        <v>25</v>
      </c>
      <c r="E120" s="15">
        <f>100*1/D120</f>
        <v>4</v>
      </c>
      <c r="F120" s="15">
        <f>E120*12</f>
        <v>48</v>
      </c>
    </row>
    <row r="121" spans="2:13" ht="20.100000000000001" customHeight="1" x14ac:dyDescent="0.25">
      <c r="B121" s="54"/>
      <c r="C121" s="13" t="s">
        <v>525</v>
      </c>
      <c r="D121" s="19">
        <v>12.5</v>
      </c>
      <c r="E121" s="15">
        <f t="shared" ref="E121:E132" si="8">100*1/D121</f>
        <v>8</v>
      </c>
      <c r="F121" s="15">
        <f t="shared" ref="F121:F132" si="9">E121*12</f>
        <v>96</v>
      </c>
    </row>
    <row r="122" spans="2:13" ht="20.100000000000001" customHeight="1" x14ac:dyDescent="0.25">
      <c r="B122" s="54"/>
      <c r="C122" s="13" t="s">
        <v>526</v>
      </c>
      <c r="D122" s="19">
        <v>50</v>
      </c>
      <c r="E122" s="15">
        <f t="shared" si="8"/>
        <v>2</v>
      </c>
      <c r="F122" s="15">
        <f t="shared" si="9"/>
        <v>24</v>
      </c>
    </row>
    <row r="123" spans="2:13" ht="20.100000000000001" customHeight="1" x14ac:dyDescent="0.25">
      <c r="B123" s="54"/>
      <c r="C123" s="13" t="s">
        <v>527</v>
      </c>
      <c r="D123" s="19">
        <v>12.5</v>
      </c>
      <c r="E123" s="15">
        <f t="shared" si="8"/>
        <v>8</v>
      </c>
      <c r="F123" s="15">
        <f t="shared" si="9"/>
        <v>96</v>
      </c>
    </row>
    <row r="124" spans="2:13" ht="20.100000000000001" customHeight="1" x14ac:dyDescent="0.25">
      <c r="B124" s="54"/>
      <c r="C124" s="13" t="s">
        <v>528</v>
      </c>
      <c r="D124" s="19">
        <v>25</v>
      </c>
      <c r="E124" s="15">
        <f t="shared" si="8"/>
        <v>4</v>
      </c>
      <c r="F124" s="15">
        <f t="shared" si="9"/>
        <v>48</v>
      </c>
    </row>
    <row r="125" spans="2:13" ht="20.100000000000001" customHeight="1" x14ac:dyDescent="0.25">
      <c r="B125" s="54"/>
      <c r="C125" s="13" t="s">
        <v>529</v>
      </c>
      <c r="D125" s="19">
        <v>12.5</v>
      </c>
      <c r="E125" s="15">
        <f t="shared" si="8"/>
        <v>8</v>
      </c>
      <c r="F125" s="15">
        <f t="shared" si="9"/>
        <v>96</v>
      </c>
    </row>
    <row r="126" spans="2:13" ht="20.100000000000001" customHeight="1" x14ac:dyDescent="0.25">
      <c r="B126" s="54"/>
      <c r="C126" s="13" t="s">
        <v>530</v>
      </c>
      <c r="D126" s="19">
        <v>12.5</v>
      </c>
      <c r="E126" s="15">
        <f t="shared" si="8"/>
        <v>8</v>
      </c>
      <c r="F126" s="15">
        <f t="shared" si="9"/>
        <v>96</v>
      </c>
    </row>
    <row r="127" spans="2:13" ht="20.100000000000001" customHeight="1" x14ac:dyDescent="0.25">
      <c r="B127" s="54"/>
      <c r="C127" s="13" t="s">
        <v>531</v>
      </c>
      <c r="D127" s="19">
        <v>25</v>
      </c>
      <c r="E127" s="15">
        <f t="shared" si="8"/>
        <v>4</v>
      </c>
      <c r="F127" s="15">
        <f t="shared" si="9"/>
        <v>48</v>
      </c>
    </row>
    <row r="128" spans="2:13" ht="20.100000000000001" customHeight="1" x14ac:dyDescent="0.25">
      <c r="B128" s="54"/>
      <c r="C128" s="13" t="s">
        <v>532</v>
      </c>
      <c r="D128" s="22">
        <v>33.333333330000002</v>
      </c>
      <c r="E128" s="15">
        <f t="shared" si="8"/>
        <v>3.0000000003</v>
      </c>
      <c r="F128" s="15">
        <f t="shared" si="9"/>
        <v>36.0000000036</v>
      </c>
      <c r="M128" s="24"/>
    </row>
    <row r="129" spans="2:6" ht="20.100000000000001" customHeight="1" x14ac:dyDescent="0.25">
      <c r="B129" s="54"/>
      <c r="C129" s="13" t="s">
        <v>533</v>
      </c>
      <c r="D129" s="22">
        <v>20</v>
      </c>
      <c r="E129" s="15">
        <f t="shared" si="8"/>
        <v>5</v>
      </c>
      <c r="F129" s="15">
        <f t="shared" si="9"/>
        <v>60</v>
      </c>
    </row>
    <row r="130" spans="2:6" ht="20.100000000000001" customHeight="1" x14ac:dyDescent="0.25">
      <c r="B130" s="54"/>
      <c r="C130" s="13" t="s">
        <v>534</v>
      </c>
      <c r="D130" s="22">
        <v>14.28571429</v>
      </c>
      <c r="E130" s="15">
        <f t="shared" si="8"/>
        <v>6.9999999978999998</v>
      </c>
      <c r="F130" s="15">
        <f t="shared" si="9"/>
        <v>83.999999974800005</v>
      </c>
    </row>
    <row r="131" spans="2:6" ht="20.100000000000001" customHeight="1" x14ac:dyDescent="0.25">
      <c r="B131" s="54"/>
      <c r="C131" s="13" t="s">
        <v>535</v>
      </c>
      <c r="D131" s="22">
        <v>33.333333330000002</v>
      </c>
      <c r="E131" s="15">
        <f t="shared" si="8"/>
        <v>3.0000000003</v>
      </c>
      <c r="F131" s="15">
        <f t="shared" si="9"/>
        <v>36.0000000036</v>
      </c>
    </row>
    <row r="132" spans="2:6" ht="20.100000000000001" customHeight="1" x14ac:dyDescent="0.25">
      <c r="B132" s="55"/>
      <c r="C132" s="13" t="s">
        <v>536</v>
      </c>
      <c r="D132" s="22">
        <v>33.333333330000002</v>
      </c>
      <c r="E132" s="15">
        <f t="shared" si="8"/>
        <v>3.0000000003</v>
      </c>
      <c r="F132" s="15">
        <f t="shared" si="9"/>
        <v>36.0000000036</v>
      </c>
    </row>
    <row r="134" spans="2:6" x14ac:dyDescent="0.25">
      <c r="B134" s="21" t="s">
        <v>444</v>
      </c>
    </row>
    <row r="136" spans="2:6" x14ac:dyDescent="0.25">
      <c r="B136" s="43" t="s">
        <v>543</v>
      </c>
      <c r="C136" s="43"/>
      <c r="D136" s="43"/>
      <c r="E136" s="43"/>
      <c r="F136" s="43"/>
    </row>
    <row r="138" spans="2:6" x14ac:dyDescent="0.25">
      <c r="E138" s="45" t="s">
        <v>411</v>
      </c>
      <c r="F138" s="45"/>
    </row>
    <row r="139" spans="2:6" x14ac:dyDescent="0.25">
      <c r="B139" s="50" t="s">
        <v>538</v>
      </c>
      <c r="C139" s="11" t="s">
        <v>426</v>
      </c>
      <c r="D139" s="11" t="s">
        <v>414</v>
      </c>
      <c r="E139" s="11" t="s">
        <v>415</v>
      </c>
      <c r="F139" s="11" t="s">
        <v>416</v>
      </c>
    </row>
    <row r="140" spans="2:6" x14ac:dyDescent="0.25">
      <c r="B140" s="51"/>
      <c r="C140" s="13" t="s">
        <v>539</v>
      </c>
      <c r="D140" s="22">
        <v>33.333333330000002</v>
      </c>
      <c r="E140" s="15">
        <f>100*1/D140</f>
        <v>3.0000000003</v>
      </c>
      <c r="F140" s="15">
        <f>E140*12</f>
        <v>36.0000000036</v>
      </c>
    </row>
    <row r="141" spans="2:6" ht="30" x14ac:dyDescent="0.25">
      <c r="B141" s="51"/>
      <c r="C141" s="26" t="s">
        <v>540</v>
      </c>
      <c r="D141" s="22">
        <v>33.333333330000002</v>
      </c>
      <c r="E141" s="15">
        <f t="shared" ref="E141:E143" si="10">100*1/D141</f>
        <v>3.0000000003</v>
      </c>
      <c r="F141" s="15">
        <f t="shared" ref="F141:F143" si="11">E141*12</f>
        <v>36.0000000036</v>
      </c>
    </row>
    <row r="142" spans="2:6" ht="30" x14ac:dyDescent="0.25">
      <c r="B142" s="51"/>
      <c r="C142" s="26" t="s">
        <v>541</v>
      </c>
      <c r="D142" s="19">
        <v>100</v>
      </c>
      <c r="E142" s="15">
        <f t="shared" si="10"/>
        <v>1</v>
      </c>
      <c r="F142" s="15">
        <f t="shared" si="11"/>
        <v>12</v>
      </c>
    </row>
    <row r="143" spans="2:6" ht="30" x14ac:dyDescent="0.25">
      <c r="B143" s="52"/>
      <c r="C143" s="26" t="s">
        <v>542</v>
      </c>
      <c r="D143" s="19">
        <v>100</v>
      </c>
      <c r="E143" s="15">
        <f t="shared" si="10"/>
        <v>1</v>
      </c>
      <c r="F143" s="15">
        <f t="shared" si="11"/>
        <v>12</v>
      </c>
    </row>
    <row r="145" spans="2:2" x14ac:dyDescent="0.25">
      <c r="B145" s="21" t="s">
        <v>501</v>
      </c>
    </row>
  </sheetData>
  <mergeCells count="18">
    <mergeCell ref="B1:F1"/>
    <mergeCell ref="E95:F95"/>
    <mergeCell ref="B96:B112"/>
    <mergeCell ref="B93:F93"/>
    <mergeCell ref="E118:F118"/>
    <mergeCell ref="B116:F116"/>
    <mergeCell ref="E3:F3"/>
    <mergeCell ref="B4:B21"/>
    <mergeCell ref="E27:F27"/>
    <mergeCell ref="B28:B50"/>
    <mergeCell ref="E56:F56"/>
    <mergeCell ref="B57:B89"/>
    <mergeCell ref="B54:F54"/>
    <mergeCell ref="B25:F25"/>
    <mergeCell ref="E138:F138"/>
    <mergeCell ref="B139:B143"/>
    <mergeCell ref="B136:F136"/>
    <mergeCell ref="B119:B1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9"/>
  <sheetViews>
    <sheetView topLeftCell="B1" zoomScaleNormal="100" workbookViewId="0">
      <selection activeCell="H6" sqref="H6"/>
    </sheetView>
  </sheetViews>
  <sheetFormatPr defaultRowHeight="15" x14ac:dyDescent="0.25"/>
  <cols>
    <col min="1" max="1" width="48.85546875" customWidth="1"/>
    <col min="2" max="2" width="30.140625" customWidth="1"/>
    <col min="3" max="3" width="18.42578125" customWidth="1"/>
    <col min="10" max="10" width="20.140625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374</v>
      </c>
      <c r="E1" s="2" t="s">
        <v>401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355</v>
      </c>
      <c r="M1" s="2" t="s">
        <v>360</v>
      </c>
      <c r="N1" s="2" t="s">
        <v>365</v>
      </c>
    </row>
    <row r="2" spans="1:14" ht="84" x14ac:dyDescent="0.25">
      <c r="A2" t="s">
        <v>377</v>
      </c>
      <c r="B2" s="8" t="s">
        <v>380</v>
      </c>
      <c r="C2" s="9" t="s">
        <v>400</v>
      </c>
      <c r="D2" t="s">
        <v>375</v>
      </c>
      <c r="E2" t="s">
        <v>402</v>
      </c>
      <c r="F2" t="s">
        <v>11</v>
      </c>
      <c r="G2" t="s">
        <v>12</v>
      </c>
      <c r="H2" t="s">
        <v>13</v>
      </c>
      <c r="I2" s="3" t="s">
        <v>4</v>
      </c>
      <c r="J2" t="s">
        <v>14</v>
      </c>
      <c r="N2" s="7" t="s">
        <v>366</v>
      </c>
    </row>
    <row r="3" spans="1:14" ht="60" x14ac:dyDescent="0.25">
      <c r="A3" t="s">
        <v>378</v>
      </c>
      <c r="B3" s="6" t="s">
        <v>381</v>
      </c>
      <c r="C3" s="9" t="s">
        <v>399</v>
      </c>
      <c r="D3" t="s">
        <v>376</v>
      </c>
      <c r="E3" t="s">
        <v>403</v>
      </c>
      <c r="F3" t="s">
        <v>15</v>
      </c>
      <c r="G3" t="s">
        <v>16</v>
      </c>
      <c r="H3" t="s">
        <v>17</v>
      </c>
      <c r="I3" t="s">
        <v>5</v>
      </c>
      <c r="J3" t="s">
        <v>18</v>
      </c>
      <c r="K3" t="s">
        <v>356</v>
      </c>
      <c r="M3" t="s">
        <v>361</v>
      </c>
      <c r="N3" s="7" t="s">
        <v>367</v>
      </c>
    </row>
    <row r="4" spans="1:14" ht="90" x14ac:dyDescent="0.25">
      <c r="A4" t="s">
        <v>379</v>
      </c>
      <c r="B4" s="6" t="s">
        <v>382</v>
      </c>
      <c r="C4" s="9" t="s">
        <v>398</v>
      </c>
      <c r="E4" t="s">
        <v>404</v>
      </c>
      <c r="F4" t="s">
        <v>19</v>
      </c>
      <c r="G4" t="s">
        <v>20</v>
      </c>
      <c r="H4" t="s">
        <v>21</v>
      </c>
      <c r="J4" t="s">
        <v>22</v>
      </c>
      <c r="K4" t="s">
        <v>359</v>
      </c>
      <c r="M4" t="s">
        <v>362</v>
      </c>
      <c r="N4" s="7" t="s">
        <v>368</v>
      </c>
    </row>
    <row r="5" spans="1:14" ht="120" x14ac:dyDescent="0.25">
      <c r="B5" s="6" t="s">
        <v>554</v>
      </c>
      <c r="C5" s="9" t="s">
        <v>397</v>
      </c>
      <c r="E5" t="s">
        <v>405</v>
      </c>
      <c r="F5" t="s">
        <v>23</v>
      </c>
      <c r="G5" t="s">
        <v>24</v>
      </c>
      <c r="H5" t="s">
        <v>25</v>
      </c>
      <c r="J5" t="s">
        <v>26</v>
      </c>
      <c r="K5" t="s">
        <v>357</v>
      </c>
      <c r="M5" t="s">
        <v>363</v>
      </c>
      <c r="N5" s="7" t="s">
        <v>369</v>
      </c>
    </row>
    <row r="6" spans="1:14" ht="90" x14ac:dyDescent="0.25">
      <c r="B6" s="6" t="s">
        <v>383</v>
      </c>
      <c r="C6" s="9" t="s">
        <v>387</v>
      </c>
      <c r="E6" t="s">
        <v>406</v>
      </c>
      <c r="F6" t="s">
        <v>27</v>
      </c>
      <c r="G6" t="s">
        <v>28</v>
      </c>
      <c r="H6" t="s">
        <v>29</v>
      </c>
      <c r="J6" t="s">
        <v>30</v>
      </c>
      <c r="K6" t="s">
        <v>358</v>
      </c>
      <c r="M6" t="s">
        <v>364</v>
      </c>
      <c r="N6" s="7" t="s">
        <v>370</v>
      </c>
    </row>
    <row r="7" spans="1:14" ht="120" x14ac:dyDescent="0.25">
      <c r="B7" s="6" t="s">
        <v>384</v>
      </c>
      <c r="C7" s="9" t="s">
        <v>388</v>
      </c>
      <c r="E7" t="s">
        <v>407</v>
      </c>
      <c r="F7" t="s">
        <v>31</v>
      </c>
      <c r="G7" t="s">
        <v>32</v>
      </c>
      <c r="H7" t="s">
        <v>33</v>
      </c>
      <c r="J7" t="s">
        <v>34</v>
      </c>
      <c r="N7" s="7" t="s">
        <v>371</v>
      </c>
    </row>
    <row r="8" spans="1:14" ht="60" x14ac:dyDescent="0.25">
      <c r="B8" s="6" t="s">
        <v>385</v>
      </c>
      <c r="C8" s="9" t="s">
        <v>396</v>
      </c>
      <c r="F8" t="s">
        <v>35</v>
      </c>
      <c r="G8" t="s">
        <v>36</v>
      </c>
      <c r="H8" t="s">
        <v>37</v>
      </c>
      <c r="J8" t="s">
        <v>38</v>
      </c>
      <c r="N8" s="7" t="s">
        <v>372</v>
      </c>
    </row>
    <row r="9" spans="1:14" ht="90" x14ac:dyDescent="0.25">
      <c r="B9" s="6" t="s">
        <v>386</v>
      </c>
      <c r="C9" s="9" t="s">
        <v>395</v>
      </c>
      <c r="G9" t="s">
        <v>39</v>
      </c>
      <c r="H9" t="s">
        <v>40</v>
      </c>
      <c r="N9" s="7" t="s">
        <v>373</v>
      </c>
    </row>
    <row r="10" spans="1:14" ht="135" x14ac:dyDescent="0.25">
      <c r="B10" s="6" t="s">
        <v>559</v>
      </c>
      <c r="C10" s="9" t="s">
        <v>394</v>
      </c>
      <c r="G10" t="s">
        <v>41</v>
      </c>
      <c r="H10" t="s">
        <v>42</v>
      </c>
    </row>
    <row r="11" spans="1:14" ht="72" x14ac:dyDescent="0.25">
      <c r="B11" s="9" t="s">
        <v>555</v>
      </c>
      <c r="C11" s="9" t="s">
        <v>393</v>
      </c>
      <c r="G11" t="s">
        <v>43</v>
      </c>
      <c r="H11" t="s">
        <v>44</v>
      </c>
    </row>
    <row r="12" spans="1:14" ht="84" x14ac:dyDescent="0.25">
      <c r="B12" s="9" t="s">
        <v>556</v>
      </c>
      <c r="C12" s="9" t="s">
        <v>392</v>
      </c>
      <c r="G12" t="s">
        <v>45</v>
      </c>
      <c r="H12" t="s">
        <v>46</v>
      </c>
    </row>
    <row r="13" spans="1:14" ht="84" x14ac:dyDescent="0.25">
      <c r="B13" s="9" t="s">
        <v>557</v>
      </c>
      <c r="C13" s="9" t="s">
        <v>391</v>
      </c>
      <c r="G13" t="s">
        <v>47</v>
      </c>
      <c r="H13" t="s">
        <v>48</v>
      </c>
    </row>
    <row r="14" spans="1:14" ht="132" x14ac:dyDescent="0.25">
      <c r="B14" s="9" t="s">
        <v>558</v>
      </c>
      <c r="C14" s="9" t="s">
        <v>389</v>
      </c>
      <c r="G14" t="s">
        <v>49</v>
      </c>
      <c r="H14" t="s">
        <v>50</v>
      </c>
    </row>
    <row r="15" spans="1:14" x14ac:dyDescent="0.25">
      <c r="C15" s="9" t="s">
        <v>390</v>
      </c>
      <c r="G15" t="s">
        <v>51</v>
      </c>
      <c r="H15" t="s">
        <v>52</v>
      </c>
    </row>
    <row r="16" spans="1:14" x14ac:dyDescent="0.25">
      <c r="G16" t="s">
        <v>53</v>
      </c>
      <c r="H16" t="s">
        <v>54</v>
      </c>
    </row>
    <row r="17" spans="7:8" x14ac:dyDescent="0.25">
      <c r="G17" t="s">
        <v>55</v>
      </c>
      <c r="H17" t="s">
        <v>56</v>
      </c>
    </row>
    <row r="18" spans="7:8" x14ac:dyDescent="0.25">
      <c r="G18" t="s">
        <v>57</v>
      </c>
      <c r="H18" t="s">
        <v>58</v>
      </c>
    </row>
    <row r="19" spans="7:8" x14ac:dyDescent="0.25">
      <c r="G19" t="s">
        <v>59</v>
      </c>
      <c r="H19" t="s">
        <v>60</v>
      </c>
    </row>
    <row r="20" spans="7:8" x14ac:dyDescent="0.25">
      <c r="G20" t="s">
        <v>61</v>
      </c>
      <c r="H20" t="s">
        <v>62</v>
      </c>
    </row>
    <row r="21" spans="7:8" x14ac:dyDescent="0.25">
      <c r="G21" t="s">
        <v>63</v>
      </c>
      <c r="H21" t="s">
        <v>64</v>
      </c>
    </row>
    <row r="22" spans="7:8" x14ac:dyDescent="0.25">
      <c r="G22" t="s">
        <v>65</v>
      </c>
      <c r="H22" t="s">
        <v>66</v>
      </c>
    </row>
    <row r="23" spans="7:8" x14ac:dyDescent="0.25">
      <c r="G23" t="s">
        <v>67</v>
      </c>
      <c r="H23" t="s">
        <v>68</v>
      </c>
    </row>
    <row r="24" spans="7:8" x14ac:dyDescent="0.25">
      <c r="G24" t="s">
        <v>27</v>
      </c>
      <c r="H24" t="s">
        <v>69</v>
      </c>
    </row>
    <row r="25" spans="7:8" x14ac:dyDescent="0.25">
      <c r="G25" t="s">
        <v>31</v>
      </c>
      <c r="H25" t="s">
        <v>70</v>
      </c>
    </row>
    <row r="26" spans="7:8" x14ac:dyDescent="0.25">
      <c r="G26" t="s">
        <v>35</v>
      </c>
      <c r="H26" t="s">
        <v>71</v>
      </c>
    </row>
    <row r="27" spans="7:8" x14ac:dyDescent="0.25">
      <c r="H27" t="s">
        <v>72</v>
      </c>
    </row>
    <row r="28" spans="7:8" x14ac:dyDescent="0.25">
      <c r="H28" t="s">
        <v>73</v>
      </c>
    </row>
    <row r="29" spans="7:8" x14ac:dyDescent="0.25">
      <c r="H29" t="s">
        <v>74</v>
      </c>
    </row>
    <row r="30" spans="7:8" x14ac:dyDescent="0.25">
      <c r="H30" t="s">
        <v>75</v>
      </c>
    </row>
    <row r="31" spans="7:8" x14ac:dyDescent="0.25">
      <c r="H31" t="s">
        <v>76</v>
      </c>
    </row>
    <row r="32" spans="7:8" x14ac:dyDescent="0.25">
      <c r="H32" t="s">
        <v>77</v>
      </c>
    </row>
    <row r="33" spans="8:8" x14ac:dyDescent="0.25">
      <c r="H33" t="s">
        <v>78</v>
      </c>
    </row>
    <row r="34" spans="8:8" x14ac:dyDescent="0.25">
      <c r="H34" t="s">
        <v>79</v>
      </c>
    </row>
    <row r="35" spans="8:8" x14ac:dyDescent="0.25">
      <c r="H35" t="s">
        <v>80</v>
      </c>
    </row>
    <row r="36" spans="8:8" x14ac:dyDescent="0.25">
      <c r="H36" t="s">
        <v>81</v>
      </c>
    </row>
    <row r="37" spans="8:8" x14ac:dyDescent="0.25">
      <c r="H37" t="s">
        <v>82</v>
      </c>
    </row>
    <row r="38" spans="8:8" x14ac:dyDescent="0.25">
      <c r="H38" t="s">
        <v>83</v>
      </c>
    </row>
    <row r="39" spans="8:8" x14ac:dyDescent="0.25">
      <c r="H39" t="s">
        <v>84</v>
      </c>
    </row>
    <row r="40" spans="8:8" x14ac:dyDescent="0.25">
      <c r="H40" t="s">
        <v>85</v>
      </c>
    </row>
    <row r="41" spans="8:8" x14ac:dyDescent="0.25">
      <c r="H41" t="s">
        <v>86</v>
      </c>
    </row>
    <row r="42" spans="8:8" x14ac:dyDescent="0.25">
      <c r="H42" t="s">
        <v>87</v>
      </c>
    </row>
    <row r="43" spans="8:8" x14ac:dyDescent="0.25">
      <c r="H43" t="s">
        <v>88</v>
      </c>
    </row>
    <row r="44" spans="8:8" x14ac:dyDescent="0.25">
      <c r="H44" t="s">
        <v>89</v>
      </c>
    </row>
    <row r="45" spans="8:8" x14ac:dyDescent="0.25">
      <c r="H45" t="s">
        <v>90</v>
      </c>
    </row>
    <row r="46" spans="8:8" x14ac:dyDescent="0.25">
      <c r="H46" t="s">
        <v>91</v>
      </c>
    </row>
    <row r="47" spans="8:8" x14ac:dyDescent="0.25">
      <c r="H47" t="s">
        <v>92</v>
      </c>
    </row>
    <row r="48" spans="8:8" x14ac:dyDescent="0.25">
      <c r="H48" t="s">
        <v>93</v>
      </c>
    </row>
    <row r="49" spans="8:8" x14ac:dyDescent="0.25">
      <c r="H49" t="s">
        <v>94</v>
      </c>
    </row>
    <row r="50" spans="8:8" x14ac:dyDescent="0.25">
      <c r="H50" t="s">
        <v>95</v>
      </c>
    </row>
    <row r="51" spans="8:8" x14ac:dyDescent="0.25">
      <c r="H51" t="s">
        <v>96</v>
      </c>
    </row>
    <row r="52" spans="8:8" x14ac:dyDescent="0.25">
      <c r="H52" t="s">
        <v>97</v>
      </c>
    </row>
    <row r="53" spans="8:8" x14ac:dyDescent="0.25">
      <c r="H53" t="s">
        <v>98</v>
      </c>
    </row>
    <row r="54" spans="8:8" x14ac:dyDescent="0.25">
      <c r="H54" t="s">
        <v>99</v>
      </c>
    </row>
    <row r="55" spans="8:8" x14ac:dyDescent="0.25">
      <c r="H55" t="s">
        <v>100</v>
      </c>
    </row>
    <row r="56" spans="8:8" x14ac:dyDescent="0.25">
      <c r="H56" t="s">
        <v>101</v>
      </c>
    </row>
    <row r="57" spans="8:8" x14ac:dyDescent="0.25">
      <c r="H57" t="s">
        <v>102</v>
      </c>
    </row>
    <row r="58" spans="8:8" x14ac:dyDescent="0.25">
      <c r="H58" t="s">
        <v>103</v>
      </c>
    </row>
    <row r="59" spans="8:8" x14ac:dyDescent="0.25">
      <c r="H59" t="s">
        <v>104</v>
      </c>
    </row>
    <row r="60" spans="8:8" x14ac:dyDescent="0.25">
      <c r="H60" t="s">
        <v>105</v>
      </c>
    </row>
    <row r="61" spans="8:8" x14ac:dyDescent="0.25">
      <c r="H61" t="s">
        <v>106</v>
      </c>
    </row>
    <row r="62" spans="8:8" x14ac:dyDescent="0.25">
      <c r="H62" t="s">
        <v>107</v>
      </c>
    </row>
    <row r="63" spans="8:8" x14ac:dyDescent="0.25">
      <c r="H63" t="s">
        <v>108</v>
      </c>
    </row>
    <row r="64" spans="8:8" x14ac:dyDescent="0.25">
      <c r="H64" t="s">
        <v>109</v>
      </c>
    </row>
    <row r="65" spans="8:8" x14ac:dyDescent="0.25">
      <c r="H65" t="s">
        <v>110</v>
      </c>
    </row>
    <row r="66" spans="8:8" x14ac:dyDescent="0.25">
      <c r="H66" t="s">
        <v>111</v>
      </c>
    </row>
    <row r="67" spans="8:8" x14ac:dyDescent="0.25">
      <c r="H67" t="s">
        <v>112</v>
      </c>
    </row>
    <row r="68" spans="8:8" x14ac:dyDescent="0.25">
      <c r="H68" t="s">
        <v>113</v>
      </c>
    </row>
    <row r="69" spans="8:8" x14ac:dyDescent="0.25">
      <c r="H69" t="s">
        <v>114</v>
      </c>
    </row>
    <row r="70" spans="8:8" x14ac:dyDescent="0.25">
      <c r="H70" t="s">
        <v>115</v>
      </c>
    </row>
    <row r="71" spans="8:8" x14ac:dyDescent="0.25">
      <c r="H71" t="s">
        <v>116</v>
      </c>
    </row>
    <row r="72" spans="8:8" x14ac:dyDescent="0.25">
      <c r="H72" t="s">
        <v>117</v>
      </c>
    </row>
    <row r="73" spans="8:8" x14ac:dyDescent="0.25">
      <c r="H73" t="s">
        <v>118</v>
      </c>
    </row>
    <row r="74" spans="8:8" x14ac:dyDescent="0.25">
      <c r="H74" t="s">
        <v>119</v>
      </c>
    </row>
    <row r="75" spans="8:8" x14ac:dyDescent="0.25">
      <c r="H75" t="s">
        <v>120</v>
      </c>
    </row>
    <row r="76" spans="8:8" x14ac:dyDescent="0.25">
      <c r="H76" t="s">
        <v>121</v>
      </c>
    </row>
    <row r="77" spans="8:8" x14ac:dyDescent="0.25">
      <c r="H77" t="s">
        <v>122</v>
      </c>
    </row>
    <row r="78" spans="8:8" x14ac:dyDescent="0.25">
      <c r="H78" t="s">
        <v>123</v>
      </c>
    </row>
    <row r="79" spans="8:8" x14ac:dyDescent="0.25">
      <c r="H79" t="s">
        <v>124</v>
      </c>
    </row>
    <row r="80" spans="8:8" x14ac:dyDescent="0.25">
      <c r="H80" t="s">
        <v>125</v>
      </c>
    </row>
    <row r="81" spans="8:8" x14ac:dyDescent="0.25">
      <c r="H81" t="s">
        <v>126</v>
      </c>
    </row>
    <row r="82" spans="8:8" x14ac:dyDescent="0.25">
      <c r="H82" t="s">
        <v>127</v>
      </c>
    </row>
    <row r="83" spans="8:8" x14ac:dyDescent="0.25">
      <c r="H83" t="s">
        <v>128</v>
      </c>
    </row>
    <row r="84" spans="8:8" x14ac:dyDescent="0.25">
      <c r="H84" t="s">
        <v>129</v>
      </c>
    </row>
    <row r="85" spans="8:8" x14ac:dyDescent="0.25">
      <c r="H85" t="s">
        <v>130</v>
      </c>
    </row>
    <row r="86" spans="8:8" x14ac:dyDescent="0.25">
      <c r="H86" t="s">
        <v>131</v>
      </c>
    </row>
    <row r="87" spans="8:8" x14ac:dyDescent="0.25">
      <c r="H87" t="s">
        <v>132</v>
      </c>
    </row>
    <row r="88" spans="8:8" x14ac:dyDescent="0.25">
      <c r="H88" t="s">
        <v>133</v>
      </c>
    </row>
    <row r="89" spans="8:8" x14ac:dyDescent="0.25">
      <c r="H89" t="s">
        <v>134</v>
      </c>
    </row>
    <row r="90" spans="8:8" x14ac:dyDescent="0.25">
      <c r="H90" t="s">
        <v>135</v>
      </c>
    </row>
    <row r="91" spans="8:8" x14ac:dyDescent="0.25">
      <c r="H91" t="s">
        <v>136</v>
      </c>
    </row>
    <row r="92" spans="8:8" x14ac:dyDescent="0.25">
      <c r="H92" t="s">
        <v>137</v>
      </c>
    </row>
    <row r="93" spans="8:8" x14ac:dyDescent="0.25">
      <c r="H93" t="s">
        <v>138</v>
      </c>
    </row>
    <row r="94" spans="8:8" x14ac:dyDescent="0.25">
      <c r="H94" t="s">
        <v>139</v>
      </c>
    </row>
    <row r="95" spans="8:8" x14ac:dyDescent="0.25">
      <c r="H95" t="s">
        <v>140</v>
      </c>
    </row>
    <row r="96" spans="8:8" x14ac:dyDescent="0.25">
      <c r="H96" t="s">
        <v>141</v>
      </c>
    </row>
    <row r="97" spans="8:8" x14ac:dyDescent="0.25">
      <c r="H97" t="s">
        <v>142</v>
      </c>
    </row>
    <row r="98" spans="8:8" x14ac:dyDescent="0.25">
      <c r="H98" t="s">
        <v>143</v>
      </c>
    </row>
    <row r="99" spans="8:8" x14ac:dyDescent="0.25">
      <c r="H99" t="s">
        <v>144</v>
      </c>
    </row>
    <row r="100" spans="8:8" x14ac:dyDescent="0.25">
      <c r="H100" t="s">
        <v>145</v>
      </c>
    </row>
    <row r="101" spans="8:8" x14ac:dyDescent="0.25">
      <c r="H101" t="s">
        <v>146</v>
      </c>
    </row>
    <row r="102" spans="8:8" x14ac:dyDescent="0.25">
      <c r="H102" t="s">
        <v>147</v>
      </c>
    </row>
    <row r="103" spans="8:8" x14ac:dyDescent="0.25">
      <c r="H103" t="s">
        <v>148</v>
      </c>
    </row>
    <row r="104" spans="8:8" x14ac:dyDescent="0.25">
      <c r="H104" t="s">
        <v>149</v>
      </c>
    </row>
    <row r="105" spans="8:8" x14ac:dyDescent="0.25">
      <c r="H105" t="s">
        <v>150</v>
      </c>
    </row>
    <row r="106" spans="8:8" x14ac:dyDescent="0.25">
      <c r="H106" t="s">
        <v>151</v>
      </c>
    </row>
    <row r="107" spans="8:8" x14ac:dyDescent="0.25">
      <c r="H107" t="s">
        <v>152</v>
      </c>
    </row>
    <row r="108" spans="8:8" x14ac:dyDescent="0.25">
      <c r="H108" t="s">
        <v>153</v>
      </c>
    </row>
    <row r="109" spans="8:8" x14ac:dyDescent="0.25">
      <c r="H109" t="s">
        <v>154</v>
      </c>
    </row>
    <row r="110" spans="8:8" x14ac:dyDescent="0.25">
      <c r="H110" t="s">
        <v>155</v>
      </c>
    </row>
    <row r="111" spans="8:8" x14ac:dyDescent="0.25">
      <c r="H111" t="s">
        <v>156</v>
      </c>
    </row>
    <row r="112" spans="8:8" x14ac:dyDescent="0.25">
      <c r="H112" t="s">
        <v>157</v>
      </c>
    </row>
    <row r="113" spans="8:8" x14ac:dyDescent="0.25">
      <c r="H113" t="s">
        <v>158</v>
      </c>
    </row>
    <row r="114" spans="8:8" x14ac:dyDescent="0.25">
      <c r="H114" t="s">
        <v>159</v>
      </c>
    </row>
    <row r="115" spans="8:8" x14ac:dyDescent="0.25">
      <c r="H115" t="s">
        <v>160</v>
      </c>
    </row>
    <row r="116" spans="8:8" x14ac:dyDescent="0.25">
      <c r="H116" t="s">
        <v>161</v>
      </c>
    </row>
    <row r="117" spans="8:8" x14ac:dyDescent="0.25">
      <c r="H117" t="s">
        <v>162</v>
      </c>
    </row>
    <row r="118" spans="8:8" x14ac:dyDescent="0.25">
      <c r="H118" t="s">
        <v>163</v>
      </c>
    </row>
    <row r="119" spans="8:8" x14ac:dyDescent="0.25">
      <c r="H119" t="s">
        <v>164</v>
      </c>
    </row>
    <row r="120" spans="8:8" x14ac:dyDescent="0.25">
      <c r="H120" t="s">
        <v>165</v>
      </c>
    </row>
    <row r="121" spans="8:8" x14ac:dyDescent="0.25">
      <c r="H121" t="s">
        <v>166</v>
      </c>
    </row>
    <row r="122" spans="8:8" x14ac:dyDescent="0.25">
      <c r="H122" t="s">
        <v>167</v>
      </c>
    </row>
    <row r="123" spans="8:8" x14ac:dyDescent="0.25">
      <c r="H123" t="s">
        <v>168</v>
      </c>
    </row>
    <row r="124" spans="8:8" x14ac:dyDescent="0.25">
      <c r="H124" t="s">
        <v>169</v>
      </c>
    </row>
    <row r="125" spans="8:8" x14ac:dyDescent="0.25">
      <c r="H125" t="s">
        <v>170</v>
      </c>
    </row>
    <row r="126" spans="8:8" x14ac:dyDescent="0.25">
      <c r="H126" t="s">
        <v>171</v>
      </c>
    </row>
    <row r="127" spans="8:8" x14ac:dyDescent="0.25">
      <c r="H127" t="s">
        <v>172</v>
      </c>
    </row>
    <row r="128" spans="8:8" x14ac:dyDescent="0.25">
      <c r="H128" t="s">
        <v>173</v>
      </c>
    </row>
    <row r="129" spans="8:8" x14ac:dyDescent="0.25">
      <c r="H129" t="s">
        <v>174</v>
      </c>
    </row>
    <row r="130" spans="8:8" x14ac:dyDescent="0.25">
      <c r="H130" t="s">
        <v>175</v>
      </c>
    </row>
    <row r="131" spans="8:8" x14ac:dyDescent="0.25">
      <c r="H131" t="s">
        <v>176</v>
      </c>
    </row>
    <row r="132" spans="8:8" x14ac:dyDescent="0.25">
      <c r="H132" t="s">
        <v>177</v>
      </c>
    </row>
    <row r="133" spans="8:8" x14ac:dyDescent="0.25">
      <c r="H133" t="s">
        <v>178</v>
      </c>
    </row>
    <row r="134" spans="8:8" x14ac:dyDescent="0.25">
      <c r="H134" t="s">
        <v>179</v>
      </c>
    </row>
    <row r="135" spans="8:8" x14ac:dyDescent="0.25">
      <c r="H135" t="s">
        <v>180</v>
      </c>
    </row>
    <row r="136" spans="8:8" x14ac:dyDescent="0.25">
      <c r="H136" t="s">
        <v>181</v>
      </c>
    </row>
    <row r="137" spans="8:8" x14ac:dyDescent="0.25">
      <c r="H137" t="s">
        <v>182</v>
      </c>
    </row>
    <row r="138" spans="8:8" x14ac:dyDescent="0.25">
      <c r="H138" t="s">
        <v>183</v>
      </c>
    </row>
    <row r="139" spans="8:8" x14ac:dyDescent="0.25">
      <c r="H139" t="s">
        <v>184</v>
      </c>
    </row>
    <row r="140" spans="8:8" x14ac:dyDescent="0.25">
      <c r="H140" t="s">
        <v>185</v>
      </c>
    </row>
    <row r="141" spans="8:8" x14ac:dyDescent="0.25">
      <c r="H141" t="s">
        <v>186</v>
      </c>
    </row>
    <row r="142" spans="8:8" x14ac:dyDescent="0.25">
      <c r="H142" t="s">
        <v>187</v>
      </c>
    </row>
    <row r="143" spans="8:8" x14ac:dyDescent="0.25">
      <c r="H143" t="s">
        <v>188</v>
      </c>
    </row>
    <row r="144" spans="8:8" x14ac:dyDescent="0.25">
      <c r="H144" t="s">
        <v>189</v>
      </c>
    </row>
    <row r="145" spans="8:8" x14ac:dyDescent="0.25">
      <c r="H145" t="s">
        <v>190</v>
      </c>
    </row>
    <row r="146" spans="8:8" x14ac:dyDescent="0.25">
      <c r="H146" t="s">
        <v>191</v>
      </c>
    </row>
    <row r="147" spans="8:8" x14ac:dyDescent="0.25">
      <c r="H147" t="s">
        <v>192</v>
      </c>
    </row>
    <row r="148" spans="8:8" x14ac:dyDescent="0.25">
      <c r="H148" t="s">
        <v>193</v>
      </c>
    </row>
    <row r="149" spans="8:8" x14ac:dyDescent="0.25">
      <c r="H149" t="s">
        <v>194</v>
      </c>
    </row>
    <row r="150" spans="8:8" x14ac:dyDescent="0.25">
      <c r="H150" t="s">
        <v>195</v>
      </c>
    </row>
    <row r="151" spans="8:8" x14ac:dyDescent="0.25">
      <c r="H151" t="s">
        <v>196</v>
      </c>
    </row>
    <row r="152" spans="8:8" x14ac:dyDescent="0.25">
      <c r="H152" t="s">
        <v>197</v>
      </c>
    </row>
    <row r="153" spans="8:8" x14ac:dyDescent="0.25">
      <c r="H153" t="s">
        <v>198</v>
      </c>
    </row>
    <row r="154" spans="8:8" x14ac:dyDescent="0.25">
      <c r="H154" t="s">
        <v>199</v>
      </c>
    </row>
    <row r="155" spans="8:8" x14ac:dyDescent="0.25">
      <c r="H155" t="s">
        <v>200</v>
      </c>
    </row>
    <row r="156" spans="8:8" x14ac:dyDescent="0.25">
      <c r="H156" t="s">
        <v>201</v>
      </c>
    </row>
    <row r="157" spans="8:8" x14ac:dyDescent="0.25">
      <c r="H157" t="s">
        <v>202</v>
      </c>
    </row>
    <row r="158" spans="8:8" x14ac:dyDescent="0.25">
      <c r="H158" t="s">
        <v>203</v>
      </c>
    </row>
    <row r="159" spans="8:8" x14ac:dyDescent="0.25">
      <c r="H159" t="s">
        <v>204</v>
      </c>
    </row>
    <row r="160" spans="8:8" x14ac:dyDescent="0.25">
      <c r="H160" t="s">
        <v>205</v>
      </c>
    </row>
    <row r="161" spans="8:8" x14ac:dyDescent="0.25">
      <c r="H161" t="s">
        <v>206</v>
      </c>
    </row>
    <row r="162" spans="8:8" x14ac:dyDescent="0.25">
      <c r="H162" t="s">
        <v>207</v>
      </c>
    </row>
    <row r="163" spans="8:8" x14ac:dyDescent="0.25">
      <c r="H163" t="s">
        <v>208</v>
      </c>
    </row>
    <row r="164" spans="8:8" x14ac:dyDescent="0.25">
      <c r="H164" t="s">
        <v>209</v>
      </c>
    </row>
    <row r="165" spans="8:8" x14ac:dyDescent="0.25">
      <c r="H165" t="s">
        <v>210</v>
      </c>
    </row>
    <row r="166" spans="8:8" x14ac:dyDescent="0.25">
      <c r="H166" t="s">
        <v>211</v>
      </c>
    </row>
    <row r="167" spans="8:8" x14ac:dyDescent="0.25">
      <c r="H167" t="s">
        <v>212</v>
      </c>
    </row>
    <row r="168" spans="8:8" x14ac:dyDescent="0.25">
      <c r="H168" t="s">
        <v>213</v>
      </c>
    </row>
    <row r="169" spans="8:8" x14ac:dyDescent="0.25">
      <c r="H169" t="s">
        <v>214</v>
      </c>
    </row>
    <row r="170" spans="8:8" x14ac:dyDescent="0.25">
      <c r="H170" t="s">
        <v>215</v>
      </c>
    </row>
    <row r="171" spans="8:8" x14ac:dyDescent="0.25">
      <c r="H171" t="s">
        <v>216</v>
      </c>
    </row>
    <row r="172" spans="8:8" x14ac:dyDescent="0.25">
      <c r="H172" t="s">
        <v>217</v>
      </c>
    </row>
    <row r="173" spans="8:8" x14ac:dyDescent="0.25">
      <c r="H173" t="s">
        <v>218</v>
      </c>
    </row>
    <row r="174" spans="8:8" x14ac:dyDescent="0.25">
      <c r="H174" t="s">
        <v>219</v>
      </c>
    </row>
    <row r="175" spans="8:8" x14ac:dyDescent="0.25">
      <c r="H175" t="s">
        <v>220</v>
      </c>
    </row>
    <row r="176" spans="8:8" x14ac:dyDescent="0.25">
      <c r="H176" t="s">
        <v>221</v>
      </c>
    </row>
    <row r="177" spans="8:8" x14ac:dyDescent="0.25">
      <c r="H177" t="s">
        <v>222</v>
      </c>
    </row>
    <row r="178" spans="8:8" x14ac:dyDescent="0.25">
      <c r="H178" t="s">
        <v>223</v>
      </c>
    </row>
    <row r="179" spans="8:8" x14ac:dyDescent="0.25">
      <c r="H179" t="s">
        <v>224</v>
      </c>
    </row>
    <row r="180" spans="8:8" x14ac:dyDescent="0.25">
      <c r="H180" t="s">
        <v>225</v>
      </c>
    </row>
    <row r="181" spans="8:8" x14ac:dyDescent="0.25">
      <c r="H181" t="s">
        <v>226</v>
      </c>
    </row>
    <row r="182" spans="8:8" x14ac:dyDescent="0.25">
      <c r="H182" t="s">
        <v>227</v>
      </c>
    </row>
    <row r="183" spans="8:8" x14ac:dyDescent="0.25">
      <c r="H183" t="s">
        <v>228</v>
      </c>
    </row>
    <row r="184" spans="8:8" x14ac:dyDescent="0.25">
      <c r="H184" t="s">
        <v>229</v>
      </c>
    </row>
    <row r="185" spans="8:8" x14ac:dyDescent="0.25">
      <c r="H185" t="s">
        <v>230</v>
      </c>
    </row>
    <row r="186" spans="8:8" x14ac:dyDescent="0.25">
      <c r="H186" t="s">
        <v>231</v>
      </c>
    </row>
    <row r="187" spans="8:8" x14ac:dyDescent="0.25">
      <c r="H187" t="s">
        <v>232</v>
      </c>
    </row>
    <row r="188" spans="8:8" x14ac:dyDescent="0.25">
      <c r="H188" t="s">
        <v>233</v>
      </c>
    </row>
    <row r="189" spans="8:8" x14ac:dyDescent="0.25">
      <c r="H189" t="s">
        <v>234</v>
      </c>
    </row>
    <row r="190" spans="8:8" x14ac:dyDescent="0.25">
      <c r="H190" t="s">
        <v>235</v>
      </c>
    </row>
    <row r="191" spans="8:8" x14ac:dyDescent="0.25">
      <c r="H191" t="s">
        <v>236</v>
      </c>
    </row>
    <row r="192" spans="8:8" x14ac:dyDescent="0.25">
      <c r="H192" t="s">
        <v>237</v>
      </c>
    </row>
    <row r="193" spans="8:8" x14ac:dyDescent="0.25">
      <c r="H193" t="s">
        <v>238</v>
      </c>
    </row>
    <row r="194" spans="8:8" x14ac:dyDescent="0.25">
      <c r="H194" t="s">
        <v>239</v>
      </c>
    </row>
    <row r="195" spans="8:8" x14ac:dyDescent="0.25">
      <c r="H195" t="s">
        <v>240</v>
      </c>
    </row>
    <row r="196" spans="8:8" x14ac:dyDescent="0.25">
      <c r="H196" t="s">
        <v>241</v>
      </c>
    </row>
    <row r="197" spans="8:8" x14ac:dyDescent="0.25">
      <c r="H197" t="s">
        <v>242</v>
      </c>
    </row>
    <row r="198" spans="8:8" x14ac:dyDescent="0.25">
      <c r="H198" t="s">
        <v>243</v>
      </c>
    </row>
    <row r="199" spans="8:8" x14ac:dyDescent="0.25">
      <c r="H199" t="s">
        <v>244</v>
      </c>
    </row>
    <row r="200" spans="8:8" x14ac:dyDescent="0.25">
      <c r="H200" t="s">
        <v>245</v>
      </c>
    </row>
    <row r="201" spans="8:8" x14ac:dyDescent="0.25">
      <c r="H201" t="s">
        <v>246</v>
      </c>
    </row>
    <row r="202" spans="8:8" x14ac:dyDescent="0.25">
      <c r="H202" t="s">
        <v>247</v>
      </c>
    </row>
    <row r="203" spans="8:8" x14ac:dyDescent="0.25">
      <c r="H203" t="s">
        <v>248</v>
      </c>
    </row>
    <row r="204" spans="8:8" x14ac:dyDescent="0.25">
      <c r="H204" t="s">
        <v>249</v>
      </c>
    </row>
    <row r="205" spans="8:8" x14ac:dyDescent="0.25">
      <c r="H205" t="s">
        <v>250</v>
      </c>
    </row>
    <row r="206" spans="8:8" x14ac:dyDescent="0.25">
      <c r="H206" t="s">
        <v>251</v>
      </c>
    </row>
    <row r="207" spans="8:8" x14ac:dyDescent="0.25">
      <c r="H207" t="s">
        <v>252</v>
      </c>
    </row>
    <row r="208" spans="8:8" x14ac:dyDescent="0.25">
      <c r="H208" t="s">
        <v>253</v>
      </c>
    </row>
    <row r="209" spans="8:8" x14ac:dyDescent="0.25">
      <c r="H209" t="s">
        <v>254</v>
      </c>
    </row>
    <row r="210" spans="8:8" x14ac:dyDescent="0.25">
      <c r="H210" t="s">
        <v>255</v>
      </c>
    </row>
    <row r="211" spans="8:8" x14ac:dyDescent="0.25">
      <c r="H211" t="s">
        <v>256</v>
      </c>
    </row>
    <row r="212" spans="8:8" x14ac:dyDescent="0.25">
      <c r="H212" t="s">
        <v>257</v>
      </c>
    </row>
    <row r="213" spans="8:8" x14ac:dyDescent="0.25">
      <c r="H213" t="s">
        <v>258</v>
      </c>
    </row>
    <row r="214" spans="8:8" x14ac:dyDescent="0.25">
      <c r="H214" t="s">
        <v>259</v>
      </c>
    </row>
    <row r="215" spans="8:8" x14ac:dyDescent="0.25">
      <c r="H215" t="s">
        <v>260</v>
      </c>
    </row>
    <row r="216" spans="8:8" x14ac:dyDescent="0.25">
      <c r="H216" t="s">
        <v>261</v>
      </c>
    </row>
    <row r="217" spans="8:8" x14ac:dyDescent="0.25">
      <c r="H217" t="s">
        <v>262</v>
      </c>
    </row>
    <row r="218" spans="8:8" x14ac:dyDescent="0.25">
      <c r="H218" t="s">
        <v>263</v>
      </c>
    </row>
    <row r="219" spans="8:8" x14ac:dyDescent="0.25">
      <c r="H219" t="s">
        <v>264</v>
      </c>
    </row>
    <row r="220" spans="8:8" x14ac:dyDescent="0.25">
      <c r="H220" t="s">
        <v>265</v>
      </c>
    </row>
    <row r="221" spans="8:8" x14ac:dyDescent="0.25">
      <c r="H221" t="s">
        <v>266</v>
      </c>
    </row>
    <row r="222" spans="8:8" x14ac:dyDescent="0.25">
      <c r="H222" t="s">
        <v>267</v>
      </c>
    </row>
    <row r="223" spans="8:8" x14ac:dyDescent="0.25">
      <c r="H223" t="s">
        <v>268</v>
      </c>
    </row>
    <row r="224" spans="8:8" x14ac:dyDescent="0.25">
      <c r="H224" t="s">
        <v>269</v>
      </c>
    </row>
    <row r="225" spans="8:8" x14ac:dyDescent="0.25">
      <c r="H225" t="s">
        <v>270</v>
      </c>
    </row>
    <row r="226" spans="8:8" x14ac:dyDescent="0.25">
      <c r="H226" t="s">
        <v>271</v>
      </c>
    </row>
    <row r="227" spans="8:8" x14ac:dyDescent="0.25">
      <c r="H227" t="s">
        <v>272</v>
      </c>
    </row>
    <row r="228" spans="8:8" x14ac:dyDescent="0.25">
      <c r="H228" t="s">
        <v>273</v>
      </c>
    </row>
    <row r="229" spans="8:8" x14ac:dyDescent="0.25">
      <c r="H229" t="s">
        <v>274</v>
      </c>
    </row>
    <row r="230" spans="8:8" x14ac:dyDescent="0.25">
      <c r="H230" t="s">
        <v>275</v>
      </c>
    </row>
    <row r="231" spans="8:8" x14ac:dyDescent="0.25">
      <c r="H231" t="s">
        <v>276</v>
      </c>
    </row>
    <row r="232" spans="8:8" x14ac:dyDescent="0.25">
      <c r="H232" t="s">
        <v>277</v>
      </c>
    </row>
    <row r="233" spans="8:8" x14ac:dyDescent="0.25">
      <c r="H233" t="s">
        <v>278</v>
      </c>
    </row>
    <row r="234" spans="8:8" x14ac:dyDescent="0.25">
      <c r="H234" t="s">
        <v>279</v>
      </c>
    </row>
    <row r="235" spans="8:8" x14ac:dyDescent="0.25">
      <c r="H235" t="s">
        <v>280</v>
      </c>
    </row>
    <row r="236" spans="8:8" x14ac:dyDescent="0.25">
      <c r="H236" t="s">
        <v>281</v>
      </c>
    </row>
    <row r="237" spans="8:8" x14ac:dyDescent="0.25">
      <c r="H237" t="s">
        <v>282</v>
      </c>
    </row>
    <row r="238" spans="8:8" x14ac:dyDescent="0.25">
      <c r="H238" t="s">
        <v>283</v>
      </c>
    </row>
    <row r="239" spans="8:8" x14ac:dyDescent="0.25">
      <c r="H239" t="s">
        <v>284</v>
      </c>
    </row>
    <row r="240" spans="8:8" x14ac:dyDescent="0.25">
      <c r="H240" t="s">
        <v>285</v>
      </c>
    </row>
    <row r="241" spans="8:8" x14ac:dyDescent="0.25">
      <c r="H241" t="s">
        <v>286</v>
      </c>
    </row>
    <row r="242" spans="8:8" x14ac:dyDescent="0.25">
      <c r="H242" t="s">
        <v>287</v>
      </c>
    </row>
    <row r="243" spans="8:8" x14ac:dyDescent="0.25">
      <c r="H243" t="s">
        <v>288</v>
      </c>
    </row>
    <row r="244" spans="8:8" x14ac:dyDescent="0.25">
      <c r="H244" t="s">
        <v>289</v>
      </c>
    </row>
    <row r="245" spans="8:8" x14ac:dyDescent="0.25">
      <c r="H245" t="s">
        <v>290</v>
      </c>
    </row>
    <row r="246" spans="8:8" x14ac:dyDescent="0.25">
      <c r="H246" t="s">
        <v>291</v>
      </c>
    </row>
    <row r="247" spans="8:8" x14ac:dyDescent="0.25">
      <c r="H247" t="s">
        <v>292</v>
      </c>
    </row>
    <row r="248" spans="8:8" x14ac:dyDescent="0.25">
      <c r="H248" t="s">
        <v>293</v>
      </c>
    </row>
    <row r="249" spans="8:8" x14ac:dyDescent="0.25">
      <c r="H249" t="s">
        <v>294</v>
      </c>
    </row>
    <row r="250" spans="8:8" x14ac:dyDescent="0.25">
      <c r="H250" t="s">
        <v>295</v>
      </c>
    </row>
    <row r="251" spans="8:8" x14ac:dyDescent="0.25">
      <c r="H251" t="s">
        <v>296</v>
      </c>
    </row>
    <row r="252" spans="8:8" x14ac:dyDescent="0.25">
      <c r="H252" t="s">
        <v>297</v>
      </c>
    </row>
    <row r="253" spans="8:8" x14ac:dyDescent="0.25">
      <c r="H253" t="s">
        <v>298</v>
      </c>
    </row>
    <row r="254" spans="8:8" x14ac:dyDescent="0.25">
      <c r="H254" t="s">
        <v>299</v>
      </c>
    </row>
    <row r="255" spans="8:8" x14ac:dyDescent="0.25">
      <c r="H255" t="s">
        <v>300</v>
      </c>
    </row>
    <row r="256" spans="8:8" x14ac:dyDescent="0.25">
      <c r="H256" t="s">
        <v>301</v>
      </c>
    </row>
    <row r="257" spans="8:8" x14ac:dyDescent="0.25">
      <c r="H257" t="s">
        <v>302</v>
      </c>
    </row>
    <row r="258" spans="8:8" x14ac:dyDescent="0.25">
      <c r="H258" t="s">
        <v>303</v>
      </c>
    </row>
    <row r="259" spans="8:8" x14ac:dyDescent="0.25">
      <c r="H259" t="s">
        <v>304</v>
      </c>
    </row>
    <row r="260" spans="8:8" x14ac:dyDescent="0.25">
      <c r="H260" t="s">
        <v>305</v>
      </c>
    </row>
    <row r="261" spans="8:8" x14ac:dyDescent="0.25">
      <c r="H261" t="s">
        <v>306</v>
      </c>
    </row>
    <row r="262" spans="8:8" x14ac:dyDescent="0.25">
      <c r="H262" t="s">
        <v>307</v>
      </c>
    </row>
    <row r="263" spans="8:8" x14ac:dyDescent="0.25">
      <c r="H263" t="s">
        <v>308</v>
      </c>
    </row>
    <row r="264" spans="8:8" x14ac:dyDescent="0.25">
      <c r="H264" t="s">
        <v>309</v>
      </c>
    </row>
    <row r="265" spans="8:8" x14ac:dyDescent="0.25">
      <c r="H265" t="s">
        <v>310</v>
      </c>
    </row>
    <row r="266" spans="8:8" x14ac:dyDescent="0.25">
      <c r="H266" t="s">
        <v>311</v>
      </c>
    </row>
    <row r="267" spans="8:8" x14ac:dyDescent="0.25">
      <c r="H267" t="s">
        <v>312</v>
      </c>
    </row>
    <row r="268" spans="8:8" x14ac:dyDescent="0.25">
      <c r="H268" t="s">
        <v>313</v>
      </c>
    </row>
    <row r="269" spans="8:8" x14ac:dyDescent="0.25">
      <c r="H269" t="s">
        <v>314</v>
      </c>
    </row>
    <row r="270" spans="8:8" x14ac:dyDescent="0.25">
      <c r="H270" t="s">
        <v>315</v>
      </c>
    </row>
    <row r="271" spans="8:8" x14ac:dyDescent="0.25">
      <c r="H271" t="s">
        <v>316</v>
      </c>
    </row>
    <row r="272" spans="8:8" x14ac:dyDescent="0.25">
      <c r="H272" t="s">
        <v>317</v>
      </c>
    </row>
    <row r="273" spans="8:8" x14ac:dyDescent="0.25">
      <c r="H273" t="s">
        <v>318</v>
      </c>
    </row>
    <row r="274" spans="8:8" x14ac:dyDescent="0.25">
      <c r="H274" t="s">
        <v>319</v>
      </c>
    </row>
    <row r="275" spans="8:8" x14ac:dyDescent="0.25">
      <c r="H275" t="s">
        <v>320</v>
      </c>
    </row>
    <row r="276" spans="8:8" x14ac:dyDescent="0.25">
      <c r="H276" t="s">
        <v>321</v>
      </c>
    </row>
    <row r="277" spans="8:8" x14ac:dyDescent="0.25">
      <c r="H277" t="s">
        <v>322</v>
      </c>
    </row>
    <row r="278" spans="8:8" x14ac:dyDescent="0.25">
      <c r="H278" t="s">
        <v>323</v>
      </c>
    </row>
    <row r="279" spans="8:8" x14ac:dyDescent="0.25">
      <c r="H279" t="s">
        <v>324</v>
      </c>
    </row>
    <row r="280" spans="8:8" x14ac:dyDescent="0.25">
      <c r="H280" t="s">
        <v>325</v>
      </c>
    </row>
    <row r="281" spans="8:8" x14ac:dyDescent="0.25">
      <c r="H281" t="s">
        <v>326</v>
      </c>
    </row>
    <row r="282" spans="8:8" x14ac:dyDescent="0.25">
      <c r="H282" t="s">
        <v>327</v>
      </c>
    </row>
    <row r="283" spans="8:8" x14ac:dyDescent="0.25">
      <c r="H283" t="s">
        <v>328</v>
      </c>
    </row>
    <row r="284" spans="8:8" x14ac:dyDescent="0.25">
      <c r="H284" t="s">
        <v>329</v>
      </c>
    </row>
    <row r="285" spans="8:8" x14ac:dyDescent="0.25">
      <c r="H285" t="s">
        <v>330</v>
      </c>
    </row>
    <row r="286" spans="8:8" x14ac:dyDescent="0.25">
      <c r="H286" t="s">
        <v>331</v>
      </c>
    </row>
    <row r="287" spans="8:8" x14ac:dyDescent="0.25">
      <c r="H287" t="s">
        <v>332</v>
      </c>
    </row>
    <row r="288" spans="8:8" x14ac:dyDescent="0.25">
      <c r="H288" t="s">
        <v>333</v>
      </c>
    </row>
    <row r="289" spans="8:8" x14ac:dyDescent="0.25">
      <c r="H289" t="s">
        <v>334</v>
      </c>
    </row>
    <row r="290" spans="8:8" x14ac:dyDescent="0.25">
      <c r="H290" t="s">
        <v>335</v>
      </c>
    </row>
    <row r="291" spans="8:8" x14ac:dyDescent="0.25">
      <c r="H291" t="s">
        <v>336</v>
      </c>
    </row>
    <row r="292" spans="8:8" x14ac:dyDescent="0.25">
      <c r="H292" t="s">
        <v>337</v>
      </c>
    </row>
    <row r="293" spans="8:8" x14ac:dyDescent="0.25">
      <c r="H293" t="s">
        <v>338</v>
      </c>
    </row>
    <row r="294" spans="8:8" x14ac:dyDescent="0.25">
      <c r="H294" t="s">
        <v>339</v>
      </c>
    </row>
    <row r="295" spans="8:8" x14ac:dyDescent="0.25">
      <c r="H295" t="s">
        <v>340</v>
      </c>
    </row>
    <row r="296" spans="8:8" x14ac:dyDescent="0.25">
      <c r="H296" t="s">
        <v>341</v>
      </c>
    </row>
    <row r="297" spans="8:8" x14ac:dyDescent="0.25">
      <c r="H297" t="s">
        <v>342</v>
      </c>
    </row>
    <row r="298" spans="8:8" x14ac:dyDescent="0.25">
      <c r="H298" t="s">
        <v>343</v>
      </c>
    </row>
    <row r="299" spans="8:8" x14ac:dyDescent="0.25">
      <c r="H299" t="s">
        <v>344</v>
      </c>
    </row>
    <row r="300" spans="8:8" x14ac:dyDescent="0.25">
      <c r="H300" t="s">
        <v>345</v>
      </c>
    </row>
    <row r="301" spans="8:8" x14ac:dyDescent="0.25">
      <c r="H301" t="s">
        <v>346</v>
      </c>
    </row>
    <row r="302" spans="8:8" x14ac:dyDescent="0.25">
      <c r="H302" t="s">
        <v>347</v>
      </c>
    </row>
    <row r="303" spans="8:8" x14ac:dyDescent="0.25">
      <c r="H303" t="s">
        <v>348</v>
      </c>
    </row>
    <row r="304" spans="8:8" x14ac:dyDescent="0.25">
      <c r="H304" t="s">
        <v>349</v>
      </c>
    </row>
    <row r="305" spans="8:8" x14ac:dyDescent="0.25">
      <c r="H305" t="s">
        <v>350</v>
      </c>
    </row>
    <row r="306" spans="8:8" x14ac:dyDescent="0.25">
      <c r="H306" t="s">
        <v>351</v>
      </c>
    </row>
    <row r="307" spans="8:8" x14ac:dyDescent="0.25">
      <c r="H307" t="s">
        <v>352</v>
      </c>
    </row>
    <row r="308" spans="8:8" x14ac:dyDescent="0.25">
      <c r="H308" t="s">
        <v>353</v>
      </c>
    </row>
    <row r="309" spans="8:8" x14ac:dyDescent="0.25">
      <c r="H309" t="s">
        <v>354</v>
      </c>
    </row>
  </sheetData>
  <conditionalFormatting sqref="A1">
    <cfRule type="containsText" dxfId="1" priority="3" operator="containsText" text="Preencha">
      <formula>NOT(ISERROR(SEARCH("Preencha",A1)))</formula>
    </cfRule>
    <cfRule type="cellIs" dxfId="0" priority="4" operator="equal">
      <formula>"Selecione uma opção:"</formula>
    </cfRule>
  </conditionalFormatting>
  <pageMargins left="0.7" right="0.7" top="1.2291666666666667" bottom="0.75" header="0.3" footer="0.3"/>
  <pageSetup paperSize="9" orientation="portrait" r:id="rId1"/>
  <headerFooter differentFirst="1">
    <oddHeader>&amp;L&amp;G&amp;R
&amp;G</oddHeader>
    <firstHeader>&amp;L&amp;G&amp;R
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803E1B7422C248B85A58EF42BDC298" ma:contentTypeVersion="17" ma:contentTypeDescription="Criar um novo documento." ma:contentTypeScope="" ma:versionID="65fa63e7597b72589f775d2285c46751">
  <xsd:schema xmlns:xsd="http://www.w3.org/2001/XMLSchema" xmlns:xs="http://www.w3.org/2001/XMLSchema" xmlns:p="http://schemas.microsoft.com/office/2006/metadata/properties" xmlns:ns2="80074ef4-0f25-46ef-8fef-8a4d3a8f0a07" xmlns:ns3="debc80a5-8bf9-4f98-9604-00ec886c5419" targetNamespace="http://schemas.microsoft.com/office/2006/metadata/properties" ma:root="true" ma:fieldsID="e934a138c2de163c29cf89e88494d691" ns2:_="" ns3:_="">
    <xsd:import namespace="80074ef4-0f25-46ef-8fef-8a4d3a8f0a07"/>
    <xsd:import namespace="debc80a5-8bf9-4f98-9604-00ec886c5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74ef4-0f25-46ef-8fef-8a4d3a8f0a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c4b7c54-916b-48a9-a258-cfebb2b00d28}" ma:internalName="TaxCatchAll" ma:showField="CatchAllData" ma:web="80074ef4-0f25-46ef-8fef-8a4d3a8f0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c80a5-8bf9-4f98-9604-00ec886c5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m" ma:readOnly="false" ma:fieldId="{5cf76f15-5ced-4ddc-b409-7134ff3c332f}" ma:taxonomyMulti="true" ma:sspId="18074987-1500-421c-b627-078d44174b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bc80a5-8bf9-4f98-9604-00ec886c5419">
      <Terms xmlns="http://schemas.microsoft.com/office/infopath/2007/PartnerControls"/>
    </lcf76f155ced4ddcb4097134ff3c332f>
    <TaxCatchAll xmlns="80074ef4-0f25-46ef-8fef-8a4d3a8f0a07" xsi:nil="true"/>
  </documentManagement>
</p:properties>
</file>

<file path=customXml/itemProps1.xml><?xml version="1.0" encoding="utf-8"?>
<ds:datastoreItem xmlns:ds="http://schemas.openxmlformats.org/officeDocument/2006/customXml" ds:itemID="{C4EF6611-CE26-4728-BA01-A981F096C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74ef4-0f25-46ef-8fef-8a4d3a8f0a07"/>
    <ds:schemaRef ds:uri="debc80a5-8bf9-4f98-9604-00ec886c5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A397D-3DB1-444A-9F4D-5F11BD8CB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9B104F-E095-4B88-8470-0E6E60ABE645}">
  <ds:schemaRefs>
    <ds:schemaRef ds:uri="http://schemas.microsoft.com/office/2006/metadata/properties"/>
    <ds:schemaRef ds:uri="http://schemas.microsoft.com/office/infopath/2007/PartnerControls"/>
    <ds:schemaRef ds:uri="debc80a5-8bf9-4f98-9604-00ec886c5419"/>
    <ds:schemaRef ds:uri="80074ef4-0f25-46ef-8fef-8a4d3a8f0a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Mapa depreciação de equipam.mês</vt:lpstr>
      <vt:lpstr>Taxas de Depreciação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de Candidatura</dc:title>
  <dc:subject/>
  <dc:creator>sandra.silva@dgpm.mm.gov.pt</dc:creator>
  <cp:keywords>MOD.PN.FRM.057.PT.V04</cp:keywords>
  <dc:description/>
  <cp:lastModifiedBy>Cátia Marques</cp:lastModifiedBy>
  <cp:revision/>
  <cp:lastPrinted>2024-09-12T10:24:24Z</cp:lastPrinted>
  <dcterms:created xsi:type="dcterms:W3CDTF">2019-06-09T20:44:14Z</dcterms:created>
  <dcterms:modified xsi:type="dcterms:W3CDTF">2024-09-12T10:26:47Z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0x010100EF0B82714179FB4AA3901AB86A83BA53</vt:lpwstr>
  </property>
</Properties>
</file>